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share\1019理財課\00_移行用\04　予算の編成及び執行調整に関すること\2020（令和２年度）\09　地方公営企業（下水簡水宅造老人）\21.01.28_●【岡山県市町村課】経営比較分析表の内容確認について\提出\"/>
    </mc:Choice>
  </mc:AlternateContent>
  <workbookProtection workbookAlgorithmName="SHA-512" workbookHashValue="toYPDn29hQYkrBZ29rLrTMv6x6K5bs0eZJa63WIdtiNemXWSwcljUa0jEqjr9UT71+4HJMJQ7p0wADXDDlGOOA==" workbookSaltValue="4ANlPWVytqbutwxqHCBxzg==" workbookSpinCount="100000" lockStructure="1"/>
  <bookViews>
    <workbookView xWindow="0" yWindow="0" windowWidth="28800" windowHeight="12210"/>
  </bookViews>
  <sheets>
    <sheet name="法非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AD8" i="4" s="1"/>
  <c r="L6" i="5"/>
  <c r="K6" i="5"/>
  <c r="J6" i="5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K86" i="4"/>
  <c r="J86" i="4"/>
  <c r="I86" i="4"/>
  <c r="H86" i="4"/>
  <c r="E86" i="4"/>
  <c r="BB10" i="4"/>
  <c r="AT10" i="4"/>
  <c r="AL10" i="4"/>
  <c r="AD10" i="4"/>
  <c r="W10" i="4"/>
  <c r="P10" i="4"/>
  <c r="I10" i="4"/>
  <c r="B10" i="4"/>
  <c r="BB8" i="4"/>
  <c r="AT8" i="4"/>
  <c r="AL8" i="4"/>
  <c r="W8" i="4"/>
  <c r="P8" i="4"/>
  <c r="I8" i="4"/>
  <c r="B6" i="4"/>
</calcChain>
</file>

<file path=xl/sharedStrings.xml><?xml version="1.0" encoding="utf-8"?>
<sst xmlns="http://schemas.openxmlformats.org/spreadsheetml/2006/main" count="236" uniqueCount="119">
  <si>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</si>
  <si>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</si>
  <si>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</si>
  <si>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</si>
  <si>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</si>
  <si>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</si>
  <si>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</si>
  <si>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</si>
  <si>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</si>
  <si>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</si>
  <si>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</si>
  <si>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</si>
  <si>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</si>
  <si>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</si>
  <si>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</si>
  <si>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</si>
  <si>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</si>
  <si>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</si>
  <si>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</si>
  <si>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</si>
  <si>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</si>
  <si>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</si>
  <si>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</si>
  <si>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</si>
  <si>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</si>
  <si>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</si>
  <si>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</si>
  <si>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</si>
  <si>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</si>
  <si>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</si>
  <si>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</si>
  <si>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</si>
  <si>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</si>
  <si>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</si>
  <si>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</si>
  <si>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</si>
  <si>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</si>
  <si>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</si>
  <si>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</si>
  <si>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</si>
  <si>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</si>
  <si>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</si>
  <si>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</si>
  <si>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</si>
  <si>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</si>
  <si>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</si>
  <si>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</si>
  <si>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</si>
  <si>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</si>
  <si>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</si>
  <si>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</si>
  <si>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</si>
  <si>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</si>
  <si>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</si>
  <si>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</si>
  <si>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</si>
  <si>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</si>
  <si>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</si>
  <si>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</si>
  <si>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</si>
  <si>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</si>
  <si>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</si>
  <si>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</si>
  <si>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</si>
  <si>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</si>
  <si>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</si>
  <si>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</si>
  <si>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</si>
  <si>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</si>
  <si>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</si>
  <si>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</si>
  <si>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</si>
  <si>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</si>
  <si>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</si>
  <si>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</si>
  <si>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</si>
  <si>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</si>
  <si>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</si>
  <si>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</si>
  <si>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</si>
  <si>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</si>
  <si>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</si>
  <si>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</si>
  <si>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</si>
  <si>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</si>
  <si>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</si>
  <si>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</si>
  <si>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</si>
  <si>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</si>
  <si>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</si>
  <si>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</si>
  <si>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</si>
  <si>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</si>
  <si>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</si>
  <si>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</si>
  <si>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</si>
  <si>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</si>
  <si>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</si>
  <si>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岡山県　美咲町</t>
  </si>
  <si>
    <t>法非適用</t>
  </si>
  <si>
    <t>下水道事業</t>
  </si>
  <si>
    <t>特定環境保全公共下水道</t>
  </si>
  <si>
    <t>D2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</si>
  <si>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</si>
  <si>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</si>
  <si>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</si>
  <si>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</si>
  <si>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</si>
  <si>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</si>
  <si>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</si>
  <si>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</si>
  <si>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</si>
  <si>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</si>
  <si>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</si>
  <si>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</si>
  <si>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</si>
  <si>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③管渠改善率について
令和3年度から、ストックマネジメント計画に基づく施設点検・更新を進める予定。耐用年数を過ぎた施設や主要幹線等、優先度の高いものから順次点検・更新を行っていく。</t>
    <rPh sb="1" eb="3">
      <t>カンキョ</t>
    </rPh>
    <rPh sb="3" eb="5">
      <t>カイゼン</t>
    </rPh>
    <rPh sb="5" eb="6">
      <t>リツ</t>
    </rPh>
    <rPh sb="11" eb="12">
      <t>レイ</t>
    </rPh>
    <rPh sb="12" eb="13">
      <t>ワ</t>
    </rPh>
    <rPh sb="14" eb="16">
      <t>ネンド</t>
    </rPh>
    <rPh sb="29" eb="31">
      <t>ケイカク</t>
    </rPh>
    <rPh sb="32" eb="33">
      <t>モト</t>
    </rPh>
    <rPh sb="35" eb="37">
      <t>シセツ</t>
    </rPh>
    <rPh sb="37" eb="39">
      <t>テンケン</t>
    </rPh>
    <rPh sb="40" eb="42">
      <t>コウシン</t>
    </rPh>
    <rPh sb="43" eb="44">
      <t>スス</t>
    </rPh>
    <rPh sb="46" eb="48">
      <t>ヨテイ</t>
    </rPh>
    <rPh sb="49" eb="51">
      <t>タイヨウ</t>
    </rPh>
    <rPh sb="51" eb="53">
      <t>ネンスウ</t>
    </rPh>
    <rPh sb="54" eb="55">
      <t>ス</t>
    </rPh>
    <rPh sb="57" eb="59">
      <t>シセツ</t>
    </rPh>
    <rPh sb="60" eb="62">
      <t>シュヨウ</t>
    </rPh>
    <rPh sb="62" eb="64">
      <t>カンセン</t>
    </rPh>
    <rPh sb="64" eb="65">
      <t>トウ</t>
    </rPh>
    <rPh sb="66" eb="69">
      <t>ユウセンド</t>
    </rPh>
    <rPh sb="70" eb="71">
      <t>タカ</t>
    </rPh>
    <rPh sb="76" eb="78">
      <t>ジュンジ</t>
    </rPh>
    <rPh sb="78" eb="80">
      <t>テンケン</t>
    </rPh>
    <rPh sb="81" eb="83">
      <t>コウシン</t>
    </rPh>
    <rPh sb="84" eb="85">
      <t>オコナ</t>
    </rPh>
    <phoneticPr fontId="4"/>
  </si>
  <si>
    <t>前年度に引き続き、経営収支に改善の余地あり。接続率の改善のほか、料金体系の見直しや、効率的な施設稼働の検討が必要。
今後の施設点検・更新費の増大も加味し、適正な経営規模での管理・運営を行っていく。</t>
    <rPh sb="0" eb="3">
      <t>ゼンネンド</t>
    </rPh>
    <rPh sb="4" eb="5">
      <t>ヒ</t>
    </rPh>
    <rPh sb="6" eb="7">
      <t>ツヅ</t>
    </rPh>
    <rPh sb="9" eb="11">
      <t>ケイエイ</t>
    </rPh>
    <rPh sb="11" eb="13">
      <t>シュウシ</t>
    </rPh>
    <rPh sb="14" eb="16">
      <t>カイゼン</t>
    </rPh>
    <rPh sb="17" eb="19">
      <t>ヨチ</t>
    </rPh>
    <rPh sb="22" eb="24">
      <t>セツゾク</t>
    </rPh>
    <rPh sb="24" eb="25">
      <t>リツ</t>
    </rPh>
    <rPh sb="26" eb="28">
      <t>カイゼン</t>
    </rPh>
    <rPh sb="32" eb="34">
      <t>リョウキン</t>
    </rPh>
    <rPh sb="34" eb="36">
      <t>タイケイ</t>
    </rPh>
    <rPh sb="37" eb="39">
      <t>ミナオ</t>
    </rPh>
    <rPh sb="42" eb="45">
      <t>コウリツテキ</t>
    </rPh>
    <rPh sb="46" eb="48">
      <t>シセツ</t>
    </rPh>
    <rPh sb="48" eb="50">
      <t>カドウ</t>
    </rPh>
    <rPh sb="51" eb="53">
      <t>ケントウ</t>
    </rPh>
    <rPh sb="54" eb="56">
      <t>ヒツヨウ</t>
    </rPh>
    <rPh sb="58" eb="60">
      <t>コンゴ</t>
    </rPh>
    <rPh sb="61" eb="63">
      <t>シセツ</t>
    </rPh>
    <rPh sb="63" eb="65">
      <t>テンケン</t>
    </rPh>
    <rPh sb="66" eb="68">
      <t>コウシン</t>
    </rPh>
    <rPh sb="68" eb="69">
      <t>ヒ</t>
    </rPh>
    <rPh sb="70" eb="72">
      <t>ゾウダイ</t>
    </rPh>
    <rPh sb="73" eb="75">
      <t>カミ</t>
    </rPh>
    <rPh sb="77" eb="79">
      <t>テキセイ</t>
    </rPh>
    <rPh sb="80" eb="82">
      <t>ケイエイ</t>
    </rPh>
    <rPh sb="82" eb="84">
      <t>キボ</t>
    </rPh>
    <rPh sb="86" eb="88">
      <t>カンリ</t>
    </rPh>
    <rPh sb="89" eb="91">
      <t>ウンエイ</t>
    </rPh>
    <rPh sb="92" eb="93">
      <t>オコナ</t>
    </rPh>
    <phoneticPr fontId="4"/>
  </si>
  <si>
    <t>①収益的収支比率は前年比で減少。令和6年度の法適化を見据え、経営改善に向けた取り組みが必要。
また、④企業債残高対事業規模比率は平成27年以降緩やかに減少している。今後も平準的な運用を意識し、計画的な事業投資を行っていく。
⑤経費回収率はほぼ横ばいであり、改善に向けた取り組みが必要。使用料等による施設管理費の回収のほか、未接続者へは接続を積極的に行うなど、接続率の向上による経営規模の適正化を目指す。⑥使用料による収入で汚水処理原価が賄えておらず、今後の接続率向上に取り組むなど改善の余地がある。⑦利用率は上昇傾向にある。接続率向上に取り組むなどして、適正な経営規模を目指したい。</t>
    <rPh sb="1" eb="3">
      <t>シュウエキ</t>
    </rPh>
    <rPh sb="3" eb="4">
      <t>テキ</t>
    </rPh>
    <rPh sb="4" eb="6">
      <t>シュウシ</t>
    </rPh>
    <rPh sb="6" eb="8">
      <t>ヒリツ</t>
    </rPh>
    <rPh sb="9" eb="12">
      <t>ゼンネンヒ</t>
    </rPh>
    <rPh sb="13" eb="15">
      <t>ゲンショウ</t>
    </rPh>
    <rPh sb="16" eb="18">
      <t>レイワ</t>
    </rPh>
    <rPh sb="19" eb="20">
      <t>ネン</t>
    </rPh>
    <rPh sb="20" eb="21">
      <t>ド</t>
    </rPh>
    <rPh sb="22" eb="23">
      <t>ホウ</t>
    </rPh>
    <rPh sb="23" eb="24">
      <t>テキ</t>
    </rPh>
    <rPh sb="24" eb="25">
      <t>カ</t>
    </rPh>
    <rPh sb="26" eb="28">
      <t>ミス</t>
    </rPh>
    <rPh sb="30" eb="32">
      <t>ケイエイ</t>
    </rPh>
    <rPh sb="32" eb="34">
      <t>カイゼン</t>
    </rPh>
    <rPh sb="35" eb="36">
      <t>ム</t>
    </rPh>
    <rPh sb="38" eb="39">
      <t>ト</t>
    </rPh>
    <rPh sb="40" eb="41">
      <t>ク</t>
    </rPh>
    <rPh sb="43" eb="45">
      <t>ヒツヨウ</t>
    </rPh>
    <rPh sb="51" eb="53">
      <t>キギョウ</t>
    </rPh>
    <rPh sb="53" eb="54">
      <t>サイ</t>
    </rPh>
    <rPh sb="54" eb="56">
      <t>ザンダカ</t>
    </rPh>
    <rPh sb="56" eb="57">
      <t>タイ</t>
    </rPh>
    <rPh sb="57" eb="59">
      <t>ジギョウ</t>
    </rPh>
    <rPh sb="59" eb="61">
      <t>キボ</t>
    </rPh>
    <rPh sb="61" eb="63">
      <t>ヒリツ</t>
    </rPh>
    <rPh sb="64" eb="66">
      <t>ヘイセイ</t>
    </rPh>
    <rPh sb="68" eb="71">
      <t>ネンイコウ</t>
    </rPh>
    <rPh sb="71" eb="72">
      <t>ユル</t>
    </rPh>
    <rPh sb="75" eb="77">
      <t>ゲンショウ</t>
    </rPh>
    <rPh sb="82" eb="84">
      <t>コンゴ</t>
    </rPh>
    <rPh sb="85" eb="88">
      <t>ヘイジュンテキ</t>
    </rPh>
    <rPh sb="89" eb="91">
      <t>ウンヨウ</t>
    </rPh>
    <rPh sb="92" eb="94">
      <t>イシキ</t>
    </rPh>
    <rPh sb="96" eb="99">
      <t>ケイカクテキ</t>
    </rPh>
    <rPh sb="100" eb="102">
      <t>ジギョウ</t>
    </rPh>
    <rPh sb="102" eb="104">
      <t>トウシ</t>
    </rPh>
    <rPh sb="105" eb="106">
      <t>オコナ</t>
    </rPh>
    <rPh sb="113" eb="115">
      <t>ケイヒ</t>
    </rPh>
    <rPh sb="115" eb="117">
      <t>カイシュウ</t>
    </rPh>
    <rPh sb="117" eb="118">
      <t>リツ</t>
    </rPh>
    <rPh sb="121" eb="122">
      <t>ヨコ</t>
    </rPh>
    <rPh sb="128" eb="130">
      <t>カイゼン</t>
    </rPh>
    <rPh sb="131" eb="132">
      <t>ム</t>
    </rPh>
    <rPh sb="134" eb="135">
      <t>ト</t>
    </rPh>
    <rPh sb="136" eb="137">
      <t>ク</t>
    </rPh>
    <rPh sb="139" eb="141">
      <t>ヒツヨウ</t>
    </rPh>
    <rPh sb="142" eb="144">
      <t>シヨウ</t>
    </rPh>
    <rPh sb="144" eb="145">
      <t>リョウ</t>
    </rPh>
    <rPh sb="145" eb="146">
      <t>トウ</t>
    </rPh>
    <rPh sb="149" eb="151">
      <t>シセツ</t>
    </rPh>
    <rPh sb="151" eb="153">
      <t>カンリ</t>
    </rPh>
    <rPh sb="153" eb="154">
      <t>ヒ</t>
    </rPh>
    <rPh sb="155" eb="157">
      <t>カイシュウ</t>
    </rPh>
    <rPh sb="161" eb="164">
      <t>ミセツゾク</t>
    </rPh>
    <rPh sb="164" eb="165">
      <t>シャ</t>
    </rPh>
    <rPh sb="167" eb="169">
      <t>セツゾク</t>
    </rPh>
    <rPh sb="170" eb="173">
      <t>セッキョクテキ</t>
    </rPh>
    <rPh sb="174" eb="175">
      <t>オコナ</t>
    </rPh>
    <rPh sb="179" eb="181">
      <t>セツゾク</t>
    </rPh>
    <rPh sb="181" eb="182">
      <t>リツ</t>
    </rPh>
    <rPh sb="183" eb="185">
      <t>コウジョウ</t>
    </rPh>
    <rPh sb="188" eb="190">
      <t>ケイエイ</t>
    </rPh>
    <rPh sb="190" eb="192">
      <t>キボ</t>
    </rPh>
    <rPh sb="193" eb="196">
      <t>テキセイカ</t>
    </rPh>
    <rPh sb="197" eb="199">
      <t>メザ</t>
    </rPh>
    <rPh sb="202" eb="205">
      <t>シヨウリョウ</t>
    </rPh>
    <rPh sb="208" eb="210">
      <t>シュウニュウ</t>
    </rPh>
    <rPh sb="211" eb="213">
      <t>オスイ</t>
    </rPh>
    <rPh sb="213" eb="215">
      <t>ショリ</t>
    </rPh>
    <rPh sb="215" eb="217">
      <t>ゲンカ</t>
    </rPh>
    <rPh sb="218" eb="219">
      <t>マカナ</t>
    </rPh>
    <rPh sb="225" eb="227">
      <t>コンゴ</t>
    </rPh>
    <rPh sb="228" eb="230">
      <t>セツゾク</t>
    </rPh>
    <rPh sb="230" eb="231">
      <t>リツ</t>
    </rPh>
    <rPh sb="231" eb="233">
      <t>コウジョウ</t>
    </rPh>
    <rPh sb="234" eb="235">
      <t>ト</t>
    </rPh>
    <rPh sb="236" eb="237">
      <t>ク</t>
    </rPh>
    <rPh sb="240" eb="242">
      <t>カイゼン</t>
    </rPh>
    <rPh sb="243" eb="245">
      <t>ヨチ</t>
    </rPh>
    <rPh sb="250" eb="253">
      <t>リヨウリツ</t>
    </rPh>
    <rPh sb="254" eb="256">
      <t>ジョウショウ</t>
    </rPh>
    <rPh sb="256" eb="258">
      <t>ケイコウ</t>
    </rPh>
    <rPh sb="262" eb="264">
      <t>セツゾク</t>
    </rPh>
    <rPh sb="264" eb="265">
      <t>リツ</t>
    </rPh>
    <rPh sb="265" eb="267">
      <t>コウジョウ</t>
    </rPh>
    <rPh sb="268" eb="269">
      <t>ト</t>
    </rPh>
    <rPh sb="270" eb="271">
      <t>ク</t>
    </rPh>
    <rPh sb="277" eb="279">
      <t>テキセイ</t>
    </rPh>
    <rPh sb="280" eb="282">
      <t>ケイエイ</t>
    </rPh>
    <rPh sb="282" eb="284">
      <t>キボ</t>
    </rPh>
    <rPh sb="285" eb="287">
      <t>メザ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</si>
</sst>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CE-4EB6-B430-B697DBFA9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0.26</c:v>
                </c:pt>
                <c:pt idx="1">
                  <c:v>0.13</c:v>
                </c:pt>
                <c:pt idx="2">
                  <c:v>0.09</c:v>
                </c:pt>
                <c:pt idx="3">
                  <c:v>0.13</c:v>
                </c:pt>
                <c:pt idx="4">
                  <c:v>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CE-4EB6-B430-B697DBFA9A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42.22</c:v>
                </c:pt>
                <c:pt idx="1">
                  <c:v>47.78</c:v>
                </c:pt>
                <c:pt idx="2">
                  <c:v>47.56</c:v>
                </c:pt>
                <c:pt idx="3">
                  <c:v>55.56</c:v>
                </c:pt>
                <c:pt idx="4">
                  <c:v>57.33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5-4B9A-8779-35ECEC84C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36.65</c:v>
                </c:pt>
                <c:pt idx="1">
                  <c:v>37.72</c:v>
                </c:pt>
                <c:pt idx="2">
                  <c:v>43.36</c:v>
                </c:pt>
                <c:pt idx="3">
                  <c:v>42.56</c:v>
                </c:pt>
                <c:pt idx="4">
                  <c:v>42.47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25-4B9A-8779-35ECEC84C7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64.84</c:v>
                </c:pt>
                <c:pt idx="1">
                  <c:v>64.290000000000006</c:v>
                </c:pt>
                <c:pt idx="2">
                  <c:v>64.239999999999995</c:v>
                </c:pt>
                <c:pt idx="3">
                  <c:v>66.37</c:v>
                </c:pt>
                <c:pt idx="4">
                  <c:v>70.06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F7-4006-8D0F-F9CCD0C5A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68.83</c:v>
                </c:pt>
                <c:pt idx="1">
                  <c:v>68.459999999999994</c:v>
                </c:pt>
                <c:pt idx="2">
                  <c:v>83.06</c:v>
                </c:pt>
                <c:pt idx="3">
                  <c:v>83.32</c:v>
                </c:pt>
                <c:pt idx="4">
                  <c:v>83.75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F7-4006-8D0F-F9CCD0C5A7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59.68</c:v>
                </c:pt>
                <c:pt idx="1">
                  <c:v>58.42</c:v>
                </c:pt>
                <c:pt idx="2">
                  <c:v>63.93</c:v>
                </c:pt>
                <c:pt idx="3">
                  <c:v>64.5</c:v>
                </c:pt>
                <c:pt idx="4">
                  <c:v>64.06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10-479A-B148-6C3611BC4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10-479A-B148-6C3611BC42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2B-4676-A42B-C36E975BE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2B-4676-A42B-C36E975BE1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CD-42EA-9D60-E191ACFBD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CD-42EA-9D60-E191ACFBD7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39-4521-8AF6-309FD909C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39-4521-8AF6-309FD909C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0D-4BD3-8BC0-491A18DEF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0D-4BD3-8BC0-491A18DEF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5790.67</c:v>
                </c:pt>
                <c:pt idx="1">
                  <c:v>5369.03</c:v>
                </c:pt>
                <c:pt idx="2">
                  <c:v>5003.3</c:v>
                </c:pt>
                <c:pt idx="3">
                  <c:v>4655.5600000000004</c:v>
                </c:pt>
                <c:pt idx="4">
                  <c:v>4291.8500000000004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88-46F9-9D30-92171F94E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1673.47</c:v>
                </c:pt>
                <c:pt idx="1">
                  <c:v>1592.72</c:v>
                </c:pt>
                <c:pt idx="2">
                  <c:v>1243.71</c:v>
                </c:pt>
                <c:pt idx="3">
                  <c:v>1194.1500000000001</c:v>
                </c:pt>
                <c:pt idx="4">
                  <c:v>1206.79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88-46F9-9D30-92171F94E9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27.14</c:v>
                </c:pt>
                <c:pt idx="1">
                  <c:v>30.84</c:v>
                </c:pt>
                <c:pt idx="2">
                  <c:v>31.97</c:v>
                </c:pt>
                <c:pt idx="3">
                  <c:v>31.94</c:v>
                </c:pt>
                <c:pt idx="4">
                  <c:v>31.07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02-4621-A52D-5E4162AB5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49.22</c:v>
                </c:pt>
                <c:pt idx="1">
                  <c:v>53.7</c:v>
                </c:pt>
                <c:pt idx="2">
                  <c:v>74.3</c:v>
                </c:pt>
                <c:pt idx="3">
                  <c:v>72.260000000000005</c:v>
                </c:pt>
                <c:pt idx="4">
                  <c:v>71.84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02-4621-A52D-5E4162AB5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587.36</c:v>
                </c:pt>
                <c:pt idx="1">
                  <c:v>507.31</c:v>
                </c:pt>
                <c:pt idx="2">
                  <c:v>497.12</c:v>
                </c:pt>
                <c:pt idx="3">
                  <c:v>497.4</c:v>
                </c:pt>
                <c:pt idx="4">
                  <c:v>518.32000000000005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BC-40BC-AF49-F8C46EFB6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332.02</c:v>
                </c:pt>
                <c:pt idx="1">
                  <c:v>300.35000000000002</c:v>
                </c:pt>
                <c:pt idx="2">
                  <c:v>221.81</c:v>
                </c:pt>
                <c:pt idx="3">
                  <c:v>230.02</c:v>
                </c:pt>
                <c:pt idx="4">
                  <c:v>228.47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BC-40BC-AF49-F8C46EFB6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【1,218.70】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【218.56】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【74.17】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N1" zoomScaleNormal="100" workbookViewId="0">
      <selection activeCell="BL45" sqref="BL45:BZ4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岡山県　美咲町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特定環境保全公共下水道</v>
      </c>
      <c r="Q8" s="72"/>
      <c r="R8" s="72"/>
      <c r="S8" s="72"/>
      <c r="T8" s="72"/>
      <c r="U8" s="72"/>
      <c r="V8" s="72"/>
      <c r="W8" s="72" t="str">
        <f>データ!L6</f>
        <v>D2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14065</v>
      </c>
      <c r="AM8" s="69"/>
      <c r="AN8" s="69"/>
      <c r="AO8" s="69"/>
      <c r="AP8" s="69"/>
      <c r="AQ8" s="69"/>
      <c r="AR8" s="69"/>
      <c r="AS8" s="69"/>
      <c r="AT8" s="68">
        <f>データ!T6</f>
        <v>232.17</v>
      </c>
      <c r="AU8" s="68"/>
      <c r="AV8" s="68"/>
      <c r="AW8" s="68"/>
      <c r="AX8" s="68"/>
      <c r="AY8" s="68"/>
      <c r="AZ8" s="68"/>
      <c r="BA8" s="68"/>
      <c r="BB8" s="68">
        <f>データ!U6</f>
        <v>60.58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42.78</v>
      </c>
      <c r="Q10" s="68"/>
      <c r="R10" s="68"/>
      <c r="S10" s="68"/>
      <c r="T10" s="68"/>
      <c r="U10" s="68"/>
      <c r="V10" s="68"/>
      <c r="W10" s="68">
        <f>データ!Q6</f>
        <v>64.709999999999994</v>
      </c>
      <c r="X10" s="68"/>
      <c r="Y10" s="68"/>
      <c r="Z10" s="68"/>
      <c r="AA10" s="68"/>
      <c r="AB10" s="68"/>
      <c r="AC10" s="68"/>
      <c r="AD10" s="69">
        <f>データ!R6</f>
        <v>3300</v>
      </c>
      <c r="AE10" s="69"/>
      <c r="AF10" s="69"/>
      <c r="AG10" s="69"/>
      <c r="AH10" s="69"/>
      <c r="AI10" s="69"/>
      <c r="AJ10" s="69"/>
      <c r="AK10" s="2"/>
      <c r="AL10" s="69">
        <f>データ!V6</f>
        <v>5958</v>
      </c>
      <c r="AM10" s="69"/>
      <c r="AN10" s="69"/>
      <c r="AO10" s="69"/>
      <c r="AP10" s="69"/>
      <c r="AQ10" s="69"/>
      <c r="AR10" s="69"/>
      <c r="AS10" s="69"/>
      <c r="AT10" s="68">
        <f>データ!W6</f>
        <v>2.27</v>
      </c>
      <c r="AU10" s="68"/>
      <c r="AV10" s="68"/>
      <c r="AW10" s="68"/>
      <c r="AX10" s="68"/>
      <c r="AY10" s="68"/>
      <c r="AZ10" s="68"/>
      <c r="BA10" s="68"/>
      <c r="BB10" s="68">
        <f>データ!X6</f>
        <v>2624.67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118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116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117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【1,218.70】</v>
      </c>
      <c r="I86" s="26" t="str">
        <f>データ!CA6</f>
        <v>【74.17】</v>
      </c>
      <c r="J86" s="26" t="str">
        <f>データ!CL6</f>
        <v>【218.56】</v>
      </c>
      <c r="K86" s="26" t="str">
        <f>データ!CW6</f>
        <v>【42.86】</v>
      </c>
      <c r="L86" s="26" t="str">
        <f>データ!DH6</f>
        <v>【84.20】</v>
      </c>
      <c r="M86" s="26" t="s">
        <v>44</v>
      </c>
      <c r="N86" s="26" t="s">
        <v>44</v>
      </c>
      <c r="O86" s="26" t="str">
        <f>データ!EO6</f>
        <v>【0.28】</v>
      </c>
    </row>
  </sheetData>
  <sheetProtection algorithmName="SHA-512" hashValue="C6mZYQTuicK1iTwx7d3TSGYBgqcs4LySA/+iF6EUEhWg9/erE/moEZAivES8/U+9P7UW2k67ssS5HFuF6SFIZw==" saltValue="wOBUFDWOPWNsZCCFe9xsU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46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47</v>
      </c>
      <c r="B3" s="29" t="s">
        <v>48</v>
      </c>
      <c r="C3" s="29" t="s">
        <v>49</v>
      </c>
      <c r="D3" s="29" t="s">
        <v>50</v>
      </c>
      <c r="E3" s="29" t="s">
        <v>51</v>
      </c>
      <c r="F3" s="29" t="s">
        <v>52</v>
      </c>
      <c r="G3" s="29" t="s">
        <v>53</v>
      </c>
      <c r="H3" s="77" t="s">
        <v>54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55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56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57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58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59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60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61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62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63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64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65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66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67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68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69</v>
      </c>
      <c r="B5" s="31"/>
      <c r="C5" s="31"/>
      <c r="D5" s="31"/>
      <c r="E5" s="31"/>
      <c r="F5" s="31"/>
      <c r="G5" s="31"/>
      <c r="H5" s="32" t="s">
        <v>70</v>
      </c>
      <c r="I5" s="32" t="s">
        <v>71</v>
      </c>
      <c r="J5" s="32" t="s">
        <v>72</v>
      </c>
      <c r="K5" s="32" t="s">
        <v>73</v>
      </c>
      <c r="L5" s="32" t="s">
        <v>74</v>
      </c>
      <c r="M5" s="32" t="s">
        <v>5</v>
      </c>
      <c r="N5" s="32" t="s">
        <v>75</v>
      </c>
      <c r="O5" s="32" t="s">
        <v>76</v>
      </c>
      <c r="P5" s="32" t="s">
        <v>77</v>
      </c>
      <c r="Q5" s="32" t="s">
        <v>78</v>
      </c>
      <c r="R5" s="32" t="s">
        <v>79</v>
      </c>
      <c r="S5" s="32" t="s">
        <v>80</v>
      </c>
      <c r="T5" s="32" t="s">
        <v>81</v>
      </c>
      <c r="U5" s="32" t="s">
        <v>82</v>
      </c>
      <c r="V5" s="32" t="s">
        <v>83</v>
      </c>
      <c r="W5" s="32" t="s">
        <v>84</v>
      </c>
      <c r="X5" s="32" t="s">
        <v>85</v>
      </c>
      <c r="Y5" s="32" t="s">
        <v>86</v>
      </c>
      <c r="Z5" s="32" t="s">
        <v>87</v>
      </c>
      <c r="AA5" s="32" t="s">
        <v>88</v>
      </c>
      <c r="AB5" s="32" t="s">
        <v>89</v>
      </c>
      <c r="AC5" s="32" t="s">
        <v>90</v>
      </c>
      <c r="AD5" s="32" t="s">
        <v>91</v>
      </c>
      <c r="AE5" s="32" t="s">
        <v>92</v>
      </c>
      <c r="AF5" s="32" t="s">
        <v>93</v>
      </c>
      <c r="AG5" s="32" t="s">
        <v>94</v>
      </c>
      <c r="AH5" s="32" t="s">
        <v>95</v>
      </c>
      <c r="AI5" s="32" t="s">
        <v>31</v>
      </c>
      <c r="AJ5" s="32" t="s">
        <v>86</v>
      </c>
      <c r="AK5" s="32" t="s">
        <v>87</v>
      </c>
      <c r="AL5" s="32" t="s">
        <v>88</v>
      </c>
      <c r="AM5" s="32" t="s">
        <v>89</v>
      </c>
      <c r="AN5" s="32" t="s">
        <v>90</v>
      </c>
      <c r="AO5" s="32" t="s">
        <v>91</v>
      </c>
      <c r="AP5" s="32" t="s">
        <v>92</v>
      </c>
      <c r="AQ5" s="32" t="s">
        <v>93</v>
      </c>
      <c r="AR5" s="32" t="s">
        <v>94</v>
      </c>
      <c r="AS5" s="32" t="s">
        <v>95</v>
      </c>
      <c r="AT5" s="32" t="s">
        <v>96</v>
      </c>
      <c r="AU5" s="32" t="s">
        <v>86</v>
      </c>
      <c r="AV5" s="32" t="s">
        <v>87</v>
      </c>
      <c r="AW5" s="32" t="s">
        <v>88</v>
      </c>
      <c r="AX5" s="32" t="s">
        <v>89</v>
      </c>
      <c r="AY5" s="32" t="s">
        <v>90</v>
      </c>
      <c r="AZ5" s="32" t="s">
        <v>91</v>
      </c>
      <c r="BA5" s="32" t="s">
        <v>92</v>
      </c>
      <c r="BB5" s="32" t="s">
        <v>93</v>
      </c>
      <c r="BC5" s="32" t="s">
        <v>94</v>
      </c>
      <c r="BD5" s="32" t="s">
        <v>95</v>
      </c>
      <c r="BE5" s="32" t="s">
        <v>96</v>
      </c>
      <c r="BF5" s="32" t="s">
        <v>86</v>
      </c>
      <c r="BG5" s="32" t="s">
        <v>87</v>
      </c>
      <c r="BH5" s="32" t="s">
        <v>88</v>
      </c>
      <c r="BI5" s="32" t="s">
        <v>89</v>
      </c>
      <c r="BJ5" s="32" t="s">
        <v>90</v>
      </c>
      <c r="BK5" s="32" t="s">
        <v>91</v>
      </c>
      <c r="BL5" s="32" t="s">
        <v>92</v>
      </c>
      <c r="BM5" s="32" t="s">
        <v>93</v>
      </c>
      <c r="BN5" s="32" t="s">
        <v>94</v>
      </c>
      <c r="BO5" s="32" t="s">
        <v>95</v>
      </c>
      <c r="BP5" s="32" t="s">
        <v>96</v>
      </c>
      <c r="BQ5" s="32" t="s">
        <v>86</v>
      </c>
      <c r="BR5" s="32" t="s">
        <v>87</v>
      </c>
      <c r="BS5" s="32" t="s">
        <v>88</v>
      </c>
      <c r="BT5" s="32" t="s">
        <v>89</v>
      </c>
      <c r="BU5" s="32" t="s">
        <v>90</v>
      </c>
      <c r="BV5" s="32" t="s">
        <v>91</v>
      </c>
      <c r="BW5" s="32" t="s">
        <v>92</v>
      </c>
      <c r="BX5" s="32" t="s">
        <v>93</v>
      </c>
      <c r="BY5" s="32" t="s">
        <v>94</v>
      </c>
      <c r="BZ5" s="32" t="s">
        <v>95</v>
      </c>
      <c r="CA5" s="32" t="s">
        <v>96</v>
      </c>
      <c r="CB5" s="32" t="s">
        <v>86</v>
      </c>
      <c r="CC5" s="32" t="s">
        <v>87</v>
      </c>
      <c r="CD5" s="32" t="s">
        <v>88</v>
      </c>
      <c r="CE5" s="32" t="s">
        <v>89</v>
      </c>
      <c r="CF5" s="32" t="s">
        <v>90</v>
      </c>
      <c r="CG5" s="32" t="s">
        <v>91</v>
      </c>
      <c r="CH5" s="32" t="s">
        <v>92</v>
      </c>
      <c r="CI5" s="32" t="s">
        <v>93</v>
      </c>
      <c r="CJ5" s="32" t="s">
        <v>94</v>
      </c>
      <c r="CK5" s="32" t="s">
        <v>95</v>
      </c>
      <c r="CL5" s="32" t="s">
        <v>96</v>
      </c>
      <c r="CM5" s="32" t="s">
        <v>86</v>
      </c>
      <c r="CN5" s="32" t="s">
        <v>87</v>
      </c>
      <c r="CO5" s="32" t="s">
        <v>88</v>
      </c>
      <c r="CP5" s="32" t="s">
        <v>89</v>
      </c>
      <c r="CQ5" s="32" t="s">
        <v>90</v>
      </c>
      <c r="CR5" s="32" t="s">
        <v>91</v>
      </c>
      <c r="CS5" s="32" t="s">
        <v>92</v>
      </c>
      <c r="CT5" s="32" t="s">
        <v>93</v>
      </c>
      <c r="CU5" s="32" t="s">
        <v>94</v>
      </c>
      <c r="CV5" s="32" t="s">
        <v>95</v>
      </c>
      <c r="CW5" s="32" t="s">
        <v>96</v>
      </c>
      <c r="CX5" s="32" t="s">
        <v>86</v>
      </c>
      <c r="CY5" s="32" t="s">
        <v>87</v>
      </c>
      <c r="CZ5" s="32" t="s">
        <v>88</v>
      </c>
      <c r="DA5" s="32" t="s">
        <v>89</v>
      </c>
      <c r="DB5" s="32" t="s">
        <v>90</v>
      </c>
      <c r="DC5" s="32" t="s">
        <v>91</v>
      </c>
      <c r="DD5" s="32" t="s">
        <v>92</v>
      </c>
      <c r="DE5" s="32" t="s">
        <v>93</v>
      </c>
      <c r="DF5" s="32" t="s">
        <v>94</v>
      </c>
      <c r="DG5" s="32" t="s">
        <v>95</v>
      </c>
      <c r="DH5" s="32" t="s">
        <v>96</v>
      </c>
      <c r="DI5" s="32" t="s">
        <v>86</v>
      </c>
      <c r="DJ5" s="32" t="s">
        <v>87</v>
      </c>
      <c r="DK5" s="32" t="s">
        <v>88</v>
      </c>
      <c r="DL5" s="32" t="s">
        <v>89</v>
      </c>
      <c r="DM5" s="32" t="s">
        <v>90</v>
      </c>
      <c r="DN5" s="32" t="s">
        <v>91</v>
      </c>
      <c r="DO5" s="32" t="s">
        <v>92</v>
      </c>
      <c r="DP5" s="32" t="s">
        <v>93</v>
      </c>
      <c r="DQ5" s="32" t="s">
        <v>94</v>
      </c>
      <c r="DR5" s="32" t="s">
        <v>95</v>
      </c>
      <c r="DS5" s="32" t="s">
        <v>96</v>
      </c>
      <c r="DT5" s="32" t="s">
        <v>86</v>
      </c>
      <c r="DU5" s="32" t="s">
        <v>87</v>
      </c>
      <c r="DV5" s="32" t="s">
        <v>88</v>
      </c>
      <c r="DW5" s="32" t="s">
        <v>89</v>
      </c>
      <c r="DX5" s="32" t="s">
        <v>90</v>
      </c>
      <c r="DY5" s="32" t="s">
        <v>91</v>
      </c>
      <c r="DZ5" s="32" t="s">
        <v>92</v>
      </c>
      <c r="EA5" s="32" t="s">
        <v>93</v>
      </c>
      <c r="EB5" s="32" t="s">
        <v>94</v>
      </c>
      <c r="EC5" s="32" t="s">
        <v>95</v>
      </c>
      <c r="ED5" s="32" t="s">
        <v>96</v>
      </c>
      <c r="EE5" s="32" t="s">
        <v>86</v>
      </c>
      <c r="EF5" s="32" t="s">
        <v>87</v>
      </c>
      <c r="EG5" s="32" t="s">
        <v>88</v>
      </c>
      <c r="EH5" s="32" t="s">
        <v>89</v>
      </c>
      <c r="EI5" s="32" t="s">
        <v>90</v>
      </c>
      <c r="EJ5" s="32" t="s">
        <v>91</v>
      </c>
      <c r="EK5" s="32" t="s">
        <v>92</v>
      </c>
      <c r="EL5" s="32" t="s">
        <v>93</v>
      </c>
      <c r="EM5" s="32" t="s">
        <v>94</v>
      </c>
      <c r="EN5" s="32" t="s">
        <v>95</v>
      </c>
      <c r="EO5" s="32" t="s">
        <v>96</v>
      </c>
    </row>
    <row r="6" spans="1:145" s="36" customFormat="1" x14ac:dyDescent="0.15">
      <c r="A6" s="28" t="s">
        <v>97</v>
      </c>
      <c r="B6" s="33">
        <f>B7</f>
        <v>2019</v>
      </c>
      <c r="C6" s="33">
        <f t="shared" ref="C6:X6" si="3">C7</f>
        <v>336661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岡山県　美咲町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42.78</v>
      </c>
      <c r="Q6" s="34">
        <f t="shared" si="3"/>
        <v>64.709999999999994</v>
      </c>
      <c r="R6" s="34">
        <f t="shared" si="3"/>
        <v>3300</v>
      </c>
      <c r="S6" s="34">
        <f t="shared" si="3"/>
        <v>14065</v>
      </c>
      <c r="T6" s="34">
        <f t="shared" si="3"/>
        <v>232.17</v>
      </c>
      <c r="U6" s="34">
        <f t="shared" si="3"/>
        <v>60.58</v>
      </c>
      <c r="V6" s="34">
        <f t="shared" si="3"/>
        <v>5958</v>
      </c>
      <c r="W6" s="34">
        <f t="shared" si="3"/>
        <v>2.27</v>
      </c>
      <c r="X6" s="34">
        <f t="shared" si="3"/>
        <v>2624.67</v>
      </c>
      <c r="Y6" s="35">
        <f>IF(Y7="",NA(),Y7)</f>
        <v>59.68</v>
      </c>
      <c r="Z6" s="35">
        <f t="shared" ref="Z6:AH6" si="4">IF(Z7="",NA(),Z7)</f>
        <v>58.42</v>
      </c>
      <c r="AA6" s="35">
        <f t="shared" si="4"/>
        <v>63.93</v>
      </c>
      <c r="AB6" s="35">
        <f t="shared" si="4"/>
        <v>64.5</v>
      </c>
      <c r="AC6" s="35">
        <f t="shared" si="4"/>
        <v>64.06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5790.67</v>
      </c>
      <c r="BG6" s="35">
        <f t="shared" ref="BG6:BO6" si="7">IF(BG7="",NA(),BG7)</f>
        <v>5369.03</v>
      </c>
      <c r="BH6" s="35">
        <f t="shared" si="7"/>
        <v>5003.3</v>
      </c>
      <c r="BI6" s="35">
        <f t="shared" si="7"/>
        <v>4655.5600000000004</v>
      </c>
      <c r="BJ6" s="35">
        <f t="shared" si="7"/>
        <v>4291.8500000000004</v>
      </c>
      <c r="BK6" s="35">
        <f t="shared" si="7"/>
        <v>1673.47</v>
      </c>
      <c r="BL6" s="35">
        <f t="shared" si="7"/>
        <v>1592.72</v>
      </c>
      <c r="BM6" s="35">
        <f t="shared" si="7"/>
        <v>1243.71</v>
      </c>
      <c r="BN6" s="35">
        <f t="shared" si="7"/>
        <v>1194.1500000000001</v>
      </c>
      <c r="BO6" s="35">
        <f t="shared" si="7"/>
        <v>1206.79</v>
      </c>
      <c r="BP6" s="34" t="str">
        <f>IF(BP7="","",IF(BP7="-","【-】","【"&amp;SUBSTITUTE(TEXT(BP7,"#,##0.00"),"-","△")&amp;"】"))</f>
        <v>【1,218.70】</v>
      </c>
      <c r="BQ6" s="35">
        <f>IF(BQ7="",NA(),BQ7)</f>
        <v>27.14</v>
      </c>
      <c r="BR6" s="35">
        <f t="shared" ref="BR6:BZ6" si="8">IF(BR7="",NA(),BR7)</f>
        <v>30.84</v>
      </c>
      <c r="BS6" s="35">
        <f t="shared" si="8"/>
        <v>31.97</v>
      </c>
      <c r="BT6" s="35">
        <f t="shared" si="8"/>
        <v>31.94</v>
      </c>
      <c r="BU6" s="35">
        <f t="shared" si="8"/>
        <v>31.07</v>
      </c>
      <c r="BV6" s="35">
        <f t="shared" si="8"/>
        <v>49.22</v>
      </c>
      <c r="BW6" s="35">
        <f t="shared" si="8"/>
        <v>53.7</v>
      </c>
      <c r="BX6" s="35">
        <f t="shared" si="8"/>
        <v>74.3</v>
      </c>
      <c r="BY6" s="35">
        <f t="shared" si="8"/>
        <v>72.260000000000005</v>
      </c>
      <c r="BZ6" s="35">
        <f t="shared" si="8"/>
        <v>71.84</v>
      </c>
      <c r="CA6" s="34" t="str">
        <f>IF(CA7="","",IF(CA7="-","【-】","【"&amp;SUBSTITUTE(TEXT(CA7,"#,##0.00"),"-","△")&amp;"】"))</f>
        <v>【74.17】</v>
      </c>
      <c r="CB6" s="35">
        <f>IF(CB7="",NA(),CB7)</f>
        <v>587.36</v>
      </c>
      <c r="CC6" s="35">
        <f t="shared" ref="CC6:CK6" si="9">IF(CC7="",NA(),CC7)</f>
        <v>507.31</v>
      </c>
      <c r="CD6" s="35">
        <f t="shared" si="9"/>
        <v>497.12</v>
      </c>
      <c r="CE6" s="35">
        <f t="shared" si="9"/>
        <v>497.4</v>
      </c>
      <c r="CF6" s="35">
        <f t="shared" si="9"/>
        <v>518.32000000000005</v>
      </c>
      <c r="CG6" s="35">
        <f t="shared" si="9"/>
        <v>332.02</v>
      </c>
      <c r="CH6" s="35">
        <f t="shared" si="9"/>
        <v>300.35000000000002</v>
      </c>
      <c r="CI6" s="35">
        <f t="shared" si="9"/>
        <v>221.81</v>
      </c>
      <c r="CJ6" s="35">
        <f t="shared" si="9"/>
        <v>230.02</v>
      </c>
      <c r="CK6" s="35">
        <f t="shared" si="9"/>
        <v>228.47</v>
      </c>
      <c r="CL6" s="34" t="str">
        <f>IF(CL7="","",IF(CL7="-","【-】","【"&amp;SUBSTITUTE(TEXT(CL7,"#,##0.00"),"-","△")&amp;"】"))</f>
        <v>【218.56】</v>
      </c>
      <c r="CM6" s="35">
        <f>IF(CM7="",NA(),CM7)</f>
        <v>42.22</v>
      </c>
      <c r="CN6" s="35">
        <f t="shared" ref="CN6:CV6" si="10">IF(CN7="",NA(),CN7)</f>
        <v>47.78</v>
      </c>
      <c r="CO6" s="35">
        <f t="shared" si="10"/>
        <v>47.56</v>
      </c>
      <c r="CP6" s="35">
        <f t="shared" si="10"/>
        <v>55.56</v>
      </c>
      <c r="CQ6" s="35">
        <f t="shared" si="10"/>
        <v>57.33</v>
      </c>
      <c r="CR6" s="35">
        <f t="shared" si="10"/>
        <v>36.65</v>
      </c>
      <c r="CS6" s="35">
        <f t="shared" si="10"/>
        <v>37.72</v>
      </c>
      <c r="CT6" s="35">
        <f t="shared" si="10"/>
        <v>43.36</v>
      </c>
      <c r="CU6" s="35">
        <f t="shared" si="10"/>
        <v>42.56</v>
      </c>
      <c r="CV6" s="35">
        <f t="shared" si="10"/>
        <v>42.47</v>
      </c>
      <c r="CW6" s="34" t="str">
        <f>IF(CW7="","",IF(CW7="-","【-】","【"&amp;SUBSTITUTE(TEXT(CW7,"#,##0.00"),"-","△")&amp;"】"))</f>
        <v>【42.86】</v>
      </c>
      <c r="CX6" s="35">
        <f>IF(CX7="",NA(),CX7)</f>
        <v>64.84</v>
      </c>
      <c r="CY6" s="35">
        <f t="shared" ref="CY6:DG6" si="11">IF(CY7="",NA(),CY7)</f>
        <v>64.290000000000006</v>
      </c>
      <c r="CZ6" s="35">
        <f t="shared" si="11"/>
        <v>64.239999999999995</v>
      </c>
      <c r="DA6" s="35">
        <f t="shared" si="11"/>
        <v>66.37</v>
      </c>
      <c r="DB6" s="35">
        <f t="shared" si="11"/>
        <v>70.06</v>
      </c>
      <c r="DC6" s="35">
        <f t="shared" si="11"/>
        <v>68.83</v>
      </c>
      <c r="DD6" s="35">
        <f t="shared" si="11"/>
        <v>68.459999999999994</v>
      </c>
      <c r="DE6" s="35">
        <f t="shared" si="11"/>
        <v>83.06</v>
      </c>
      <c r="DF6" s="35">
        <f t="shared" si="11"/>
        <v>83.32</v>
      </c>
      <c r="DG6" s="35">
        <f t="shared" si="11"/>
        <v>83.75</v>
      </c>
      <c r="DH6" s="34" t="str">
        <f>IF(DH7="","",IF(DH7="-","【-】","【"&amp;SUBSTITUTE(TEXT(DH7,"#,##0.00"),"-","△")&amp;"】"))</f>
        <v>【84.20】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0.26</v>
      </c>
      <c r="EK6" s="35">
        <f t="shared" si="14"/>
        <v>0.13</v>
      </c>
      <c r="EL6" s="35">
        <f t="shared" si="14"/>
        <v>0.09</v>
      </c>
      <c r="EM6" s="35">
        <f t="shared" si="14"/>
        <v>0.13</v>
      </c>
      <c r="EN6" s="35">
        <f t="shared" si="14"/>
        <v>0.36</v>
      </c>
      <c r="EO6" s="34" t="str">
        <f>IF(EO7="","",IF(EO7="-","【-】","【"&amp;SUBSTITUTE(TEXT(EO7,"#,##0.00"),"-","△")&amp;"】"))</f>
        <v>【0.28】</v>
      </c>
    </row>
    <row r="7" spans="1:145" s="36" customFormat="1" x14ac:dyDescent="0.15">
      <c r="A7" s="28"/>
      <c r="B7" s="37">
        <v>2019</v>
      </c>
      <c r="C7" s="37">
        <v>336661</v>
      </c>
      <c r="D7" s="37">
        <v>47</v>
      </c>
      <c r="E7" s="37">
        <v>17</v>
      </c>
      <c r="F7" s="37">
        <v>4</v>
      </c>
      <c r="G7" s="37">
        <v>0</v>
      </c>
      <c r="H7" s="37" t="s">
        <v>98</v>
      </c>
      <c r="I7" s="37" t="s">
        <v>99</v>
      </c>
      <c r="J7" s="37" t="s">
        <v>100</v>
      </c>
      <c r="K7" s="37" t="s">
        <v>101</v>
      </c>
      <c r="L7" s="37" t="s">
        <v>102</v>
      </c>
      <c r="M7" s="37" t="s">
        <v>103</v>
      </c>
      <c r="N7" s="38" t="s">
        <v>104</v>
      </c>
      <c r="O7" s="38" t="s">
        <v>105</v>
      </c>
      <c r="P7" s="38">
        <v>42.78</v>
      </c>
      <c r="Q7" s="38">
        <v>64.709999999999994</v>
      </c>
      <c r="R7" s="38">
        <v>3300</v>
      </c>
      <c r="S7" s="38">
        <v>14065</v>
      </c>
      <c r="T7" s="38">
        <v>232.17</v>
      </c>
      <c r="U7" s="38">
        <v>60.58</v>
      </c>
      <c r="V7" s="38">
        <v>5958</v>
      </c>
      <c r="W7" s="38">
        <v>2.27</v>
      </c>
      <c r="X7" s="38">
        <v>2624.67</v>
      </c>
      <c r="Y7" s="38">
        <v>59.68</v>
      </c>
      <c r="Z7" s="38">
        <v>58.42</v>
      </c>
      <c r="AA7" s="38">
        <v>63.93</v>
      </c>
      <c r="AB7" s="38">
        <v>64.5</v>
      </c>
      <c r="AC7" s="38">
        <v>64.06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5790.67</v>
      </c>
      <c r="BG7" s="38">
        <v>5369.03</v>
      </c>
      <c r="BH7" s="38">
        <v>5003.3</v>
      </c>
      <c r="BI7" s="38">
        <v>4655.5600000000004</v>
      </c>
      <c r="BJ7" s="38">
        <v>4291.8500000000004</v>
      </c>
      <c r="BK7" s="38">
        <v>1673.47</v>
      </c>
      <c r="BL7" s="38">
        <v>1592.72</v>
      </c>
      <c r="BM7" s="38">
        <v>1243.71</v>
      </c>
      <c r="BN7" s="38">
        <v>1194.1500000000001</v>
      </c>
      <c r="BO7" s="38">
        <v>1206.79</v>
      </c>
      <c r="BP7" s="38">
        <v>1218.7</v>
      </c>
      <c r="BQ7" s="38">
        <v>27.14</v>
      </c>
      <c r="BR7" s="38">
        <v>30.84</v>
      </c>
      <c r="BS7" s="38">
        <v>31.97</v>
      </c>
      <c r="BT7" s="38">
        <v>31.94</v>
      </c>
      <c r="BU7" s="38">
        <v>31.07</v>
      </c>
      <c r="BV7" s="38">
        <v>49.22</v>
      </c>
      <c r="BW7" s="38">
        <v>53.7</v>
      </c>
      <c r="BX7" s="38">
        <v>74.3</v>
      </c>
      <c r="BY7" s="38">
        <v>72.260000000000005</v>
      </c>
      <c r="BZ7" s="38">
        <v>71.84</v>
      </c>
      <c r="CA7" s="38">
        <v>74.17</v>
      </c>
      <c r="CB7" s="38">
        <v>587.36</v>
      </c>
      <c r="CC7" s="38">
        <v>507.31</v>
      </c>
      <c r="CD7" s="38">
        <v>497.12</v>
      </c>
      <c r="CE7" s="38">
        <v>497.4</v>
      </c>
      <c r="CF7" s="38">
        <v>518.32000000000005</v>
      </c>
      <c r="CG7" s="38">
        <v>332.02</v>
      </c>
      <c r="CH7" s="38">
        <v>300.35000000000002</v>
      </c>
      <c r="CI7" s="38">
        <v>221.81</v>
      </c>
      <c r="CJ7" s="38">
        <v>230.02</v>
      </c>
      <c r="CK7" s="38">
        <v>228.47</v>
      </c>
      <c r="CL7" s="38">
        <v>218.56</v>
      </c>
      <c r="CM7" s="38">
        <v>42.22</v>
      </c>
      <c r="CN7" s="38">
        <v>47.78</v>
      </c>
      <c r="CO7" s="38">
        <v>47.56</v>
      </c>
      <c r="CP7" s="38">
        <v>55.56</v>
      </c>
      <c r="CQ7" s="38">
        <v>57.33</v>
      </c>
      <c r="CR7" s="38">
        <v>36.65</v>
      </c>
      <c r="CS7" s="38">
        <v>37.72</v>
      </c>
      <c r="CT7" s="38">
        <v>43.36</v>
      </c>
      <c r="CU7" s="38">
        <v>42.56</v>
      </c>
      <c r="CV7" s="38">
        <v>42.47</v>
      </c>
      <c r="CW7" s="38">
        <v>42.86</v>
      </c>
      <c r="CX7" s="38">
        <v>64.84</v>
      </c>
      <c r="CY7" s="38">
        <v>64.290000000000006</v>
      </c>
      <c r="CZ7" s="38">
        <v>64.239999999999995</v>
      </c>
      <c r="DA7" s="38">
        <v>66.37</v>
      </c>
      <c r="DB7" s="38">
        <v>70.06</v>
      </c>
      <c r="DC7" s="38">
        <v>68.83</v>
      </c>
      <c r="DD7" s="38">
        <v>68.459999999999994</v>
      </c>
      <c r="DE7" s="38">
        <v>83.06</v>
      </c>
      <c r="DF7" s="38">
        <v>83.32</v>
      </c>
      <c r="DG7" s="38">
        <v>83.75</v>
      </c>
      <c r="DH7" s="38">
        <v>84.2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0.26</v>
      </c>
      <c r="EK7" s="38">
        <v>0.13</v>
      </c>
      <c r="EL7" s="38">
        <v>0.09</v>
      </c>
      <c r="EM7" s="38">
        <v>0.13</v>
      </c>
      <c r="EN7" s="38">
        <v>0.36</v>
      </c>
      <c r="EO7" s="38">
        <v>0.28000000000000003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106</v>
      </c>
      <c r="C9" s="40" t="s">
        <v>107</v>
      </c>
      <c r="D9" s="40" t="s">
        <v>108</v>
      </c>
      <c r="E9" s="40" t="s">
        <v>109</v>
      </c>
      <c r="F9" s="40" t="s">
        <v>110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48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112</v>
      </c>
    </row>
    <row r="13" spans="1:145" x14ac:dyDescent="0.15">
      <c r="B13" t="s">
        <v>113</v>
      </c>
      <c r="C13" t="s">
        <v>113</v>
      </c>
      <c r="D13" t="s">
        <v>113</v>
      </c>
      <c r="E13" t="s">
        <v>113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2021-01-20T06:02:11Z</cp:lastPrinted>
  <dcterms:created xsi:type="dcterms:W3CDTF">2020-12-04T02:57:09Z</dcterms:created>
  <dcterms:modified xsi:type="dcterms:W3CDTF">2021-02-01T23:35:35Z</dcterms:modified>
  <cp:category/>
</cp:coreProperties>
</file>