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hare\1019理財課\00_移行用\04　予算の編成及び執行調整に関すること\2020（令和２年度）\09　地方公営企業（下水簡水宅造老人）\21.01.28_●【岡山県市町村課】経営比較分析表の内容確認について\提出\"/>
    </mc:Choice>
  </mc:AlternateContent>
  <workbookProtection workbookAlgorithmName="SHA-512" workbookHashValue="y/rwt1i8JaDO2fmxzCli/S01hFQQirMF1wxws417F2mdKMNkTbBncGQyzAfznKJvBEar3HIoBn/o3FFuy9hOBQ==" workbookSaltValue="AOuaXceef1i+UTScY6NUA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<sst xmlns="http://schemas.openxmlformats.org/spreadsheetml/2006/main" count="236" uniqueCount="121">
  <si>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</si>
  <si>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</si>
  <si>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</si>
  <si>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</si>
  <si>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</si>
  <si>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</si>
  <si>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</si>
  <si>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</si>
  <si>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</si>
  <si>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</si>
  <si>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</si>
  <si>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</si>
  <si>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</si>
  <si>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</si>
  <si>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</si>
  <si>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</si>
  <si>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</si>
  <si>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</si>
  <si>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</si>
  <si>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</si>
  <si>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</si>
  <si>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</si>
  <si>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</si>
  <si>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</si>
  <si>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</si>
  <si>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</si>
  <si>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</si>
  <si>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</si>
  <si>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</si>
  <si>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</si>
  <si>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</si>
  <si>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</si>
  <si>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</si>
  <si>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</si>
  <si>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</si>
  <si>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</si>
  <si>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</si>
  <si>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</si>
  <si>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</si>
  <si>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</si>
  <si>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</si>
  <si>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</si>
  <si>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</si>
  <si>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</si>
  <si>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</si>
  <si>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</si>
  <si>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</si>
  <si>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</si>
  <si>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</si>
  <si>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</si>
  <si>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</si>
  <si>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</si>
  <si>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</si>
  <si>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</si>
  <si>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</si>
  <si>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</si>
  <si>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</si>
  <si>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</si>
  <si>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</si>
  <si>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</si>
  <si>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</si>
  <si>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</si>
  <si>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</si>
  <si>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</si>
  <si>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</si>
  <si>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</si>
  <si>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</si>
  <si>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</si>
  <si>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</si>
  <si>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</si>
  <si>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</si>
  <si>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</si>
  <si>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</si>
  <si>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</si>
  <si>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</si>
  <si>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</si>
  <si>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</si>
  <si>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</si>
  <si>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</si>
  <si>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</si>
  <si>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</si>
  <si>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</si>
  <si>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</si>
  <si>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</si>
  <si>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</si>
  <si>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</si>
  <si>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</si>
  <si>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</si>
  <si>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</si>
  <si>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</si>
  <si>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</si>
  <si>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</si>
  <si>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</si>
  <si>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</si>
  <si>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</si>
  <si>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</si>
  <si>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</si>
  <si>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美咲町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</si>
  <si>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</si>
  <si>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</si>
  <si>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</si>
  <si>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</si>
  <si>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</si>
  <si>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</si>
  <si>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</si>
  <si>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</si>
  <si>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</si>
  <si>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</si>
  <si>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</si>
  <si>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</si>
  <si>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</si>
  <si>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</si>
  <si>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</si>
  <si>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</si>
  <si>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</si>
  <si>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</si>
  <si>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</si>
  <si>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</si>
  <si>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該当数値がなく、収益的収支比率が１００％を下回っている。比率の向上に向けて引き続き経営改善に取組む必要があるが、人口減少に伴い、収益性の増加は見込まれず、処理収益だけでは経費を賄うことができないため、一般会計繰入金等にも頼っている現状にある。また、施設の老朽化が進んでいるものもあり、その更新投資を料金収入で賄えていないため繰出基準に定める事由以外の繰出金等含め事業継続に向けて対策する必要がある。なお、事業内において処理委託の費用負担が高く、経費回収率が低い。従って類似団体との比較が難しい状況である。施設更新に向け返済を平準的に行えるよう計画的財源確保に努める必要がある。</t>
    <phoneticPr fontId="4"/>
  </si>
  <si>
    <t>　管渠老朽化率、管渠改善化率ともに該当数値はないが、固定資産台帳等の成果をもとに施設全体の把握に努め、維持管理並びに更新投資に向けた検討が必要である。</t>
    <rPh sb="34" eb="36">
      <t>セイカ</t>
    </rPh>
    <rPh sb="40" eb="42">
      <t>シセツ</t>
    </rPh>
    <rPh sb="42" eb="44">
      <t>ゼンタイ</t>
    </rPh>
    <rPh sb="45" eb="47">
      <t>ハアク</t>
    </rPh>
    <rPh sb="48" eb="49">
      <t>ツト</t>
    </rPh>
    <phoneticPr fontId="4"/>
  </si>
  <si>
    <t>　収益的収支比率が１００％未満であり、単年度の収支は赤字であることを示している。今後も人口減少に伴い、収益性の増加は見込まれず、処理収益だけでは経費を賄うことができないため、一般会計繰入金等にも頼っている現状にある。累積欠損金比率に該当数値はないが、経営には引き続き改善を図る必要がある。汚水処理原価が高く、経費回収率が低くなっており、経営の効率性について検討が必要である。企業債残高対事業比率は、一般会計負担分の数値の取扱いから当該値は減少傾向にあるが、平均値に対して高い数値を示している。施設利用率がやや低下しているので、更新計画についての対応は急務である。水洗化率は、接続率は上昇傾向にあり平均値に近づいている。残りの未接続者についても接続を呼びかけるなどして接続率向上を目指したい。</t>
    <rPh sb="19" eb="22">
      <t>タンネンド</t>
    </rPh>
    <rPh sb="23" eb="25">
      <t>シュウシ</t>
    </rPh>
    <rPh sb="26" eb="28">
      <t>アカジ</t>
    </rPh>
    <rPh sb="34" eb="35">
      <t>シメ</t>
    </rPh>
    <rPh sb="40" eb="42">
      <t>コンゴ</t>
    </rPh>
    <rPh sb="48" eb="49">
      <t>トモナ</t>
    </rPh>
    <rPh sb="55" eb="57">
      <t>ゾウカ</t>
    </rPh>
    <rPh sb="58" eb="60">
      <t>ミコ</t>
    </rPh>
    <rPh sb="207" eb="209">
      <t>スウチ</t>
    </rPh>
    <rPh sb="281" eb="284">
      <t>スイセンカ</t>
    </rPh>
    <rPh sb="284" eb="285">
      <t>リツ</t>
    </rPh>
    <rPh sb="287" eb="289">
      <t>セツゾク</t>
    </rPh>
    <rPh sb="289" eb="290">
      <t>リツ</t>
    </rPh>
    <rPh sb="291" eb="293">
      <t>ジョウショウ</t>
    </rPh>
    <rPh sb="293" eb="295">
      <t>ケイコウ</t>
    </rPh>
    <rPh sb="298" eb="301">
      <t>ヘイキンチ</t>
    </rPh>
    <rPh sb="302" eb="303">
      <t>チカ</t>
    </rPh>
    <rPh sb="309" eb="310">
      <t>ノコ</t>
    </rPh>
    <rPh sb="312" eb="313">
      <t>ミ</t>
    </rPh>
    <rPh sb="313" eb="315">
      <t>セツゾク</t>
    </rPh>
    <rPh sb="315" eb="316">
      <t>シャ</t>
    </rPh>
    <rPh sb="321" eb="323">
      <t>セツゾク</t>
    </rPh>
    <rPh sb="324" eb="325">
      <t>ヨ</t>
    </rPh>
    <rPh sb="333" eb="335">
      <t>セツゾク</t>
    </rPh>
    <rPh sb="335" eb="336">
      <t>リツ</t>
    </rPh>
    <rPh sb="336" eb="338">
      <t>コウジョウ</t>
    </rPh>
    <rPh sb="339" eb="34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</si>
</sst>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CD-4A01-B6D3-4C08318B822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3CD-4A01-B6D3-4C08318B822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55.84</c:v>
                </c:pt>
                <c:pt idx="1">
                  <c:v>54.42</c:v>
                </c:pt>
                <c:pt idx="2">
                  <c:v>54.42</c:v>
                </c:pt>
                <c:pt idx="3">
                  <c:v>54.42</c:v>
                </c:pt>
                <c:pt idx="4">
                  <c:v>53.85</c:v>
                </c:pt>
              </c:numCache>
            </c:numRef>
          </c:val>
          <c:extLst>
            <c:ext xmlns:c16="http://schemas.microsoft.com/office/drawing/2014/chart" uri="{C3380CC4-5D6E-409C-BE32-E72D297353CC}">
              <c16:uniqueId val="{00000000-8C3C-4320-8C11-CE17F2A4CB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C3C-4320-8C11-CE17F2A4CB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85.67</c:v>
                </c:pt>
                <c:pt idx="1">
                  <c:v>86.8</c:v>
                </c:pt>
                <c:pt idx="2">
                  <c:v>90.35</c:v>
                </c:pt>
                <c:pt idx="3">
                  <c:v>80.81</c:v>
                </c:pt>
                <c:pt idx="4">
                  <c:v>82.25</c:v>
                </c:pt>
              </c:numCache>
            </c:numRef>
          </c:val>
          <c:extLst>
            <c:ext xmlns:c16="http://schemas.microsoft.com/office/drawing/2014/chart" uri="{C3380CC4-5D6E-409C-BE32-E72D297353CC}">
              <c16:uniqueId val="{00000000-9A91-4300-B038-D7BEB292CA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A91-4300-B038-D7BEB292CA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66.97</c:v>
                </c:pt>
                <c:pt idx="1">
                  <c:v>68.489999999999995</c:v>
                </c:pt>
                <c:pt idx="2">
                  <c:v>69.97</c:v>
                </c:pt>
                <c:pt idx="3">
                  <c:v>65.150000000000006</c:v>
                </c:pt>
                <c:pt idx="4">
                  <c:v>66.87</c:v>
                </c:pt>
              </c:numCache>
            </c:numRef>
          </c:val>
          <c:extLst>
            <c:ext xmlns:c16="http://schemas.microsoft.com/office/drawing/2014/chart" uri="{C3380CC4-5D6E-409C-BE32-E72D297353CC}">
              <c16:uniqueId val="{00000000-FFED-4CFE-A79C-E80F80B6A2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ED-4CFE-A79C-E80F80B6A2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D-4DE2-B0CB-FD2B8918C1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D-4DE2-B0CB-FD2B8918C1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5-4BC6-8DFD-EEFD2646BB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5-4BC6-8DFD-EEFD2646BB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8A-405D-88A5-F53C1279B4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8A-405D-88A5-F53C1279B4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71-489E-AA64-96EDD74323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1-489E-AA64-96EDD74323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3657.92</c:v>
                </c:pt>
                <c:pt idx="1">
                  <c:v>3274.78</c:v>
                </c:pt>
                <c:pt idx="2">
                  <c:v>2910.82</c:v>
                </c:pt>
                <c:pt idx="3">
                  <c:v>2651.55</c:v>
                </c:pt>
                <c:pt idx="4">
                  <c:v>2359.96</c:v>
                </c:pt>
              </c:numCache>
            </c:numRef>
          </c:val>
          <c:extLst>
            <c:ext xmlns:c16="http://schemas.microsoft.com/office/drawing/2014/chart" uri="{C3380CC4-5D6E-409C-BE32-E72D297353CC}">
              <c16:uniqueId val="{00000000-3FAF-4376-A551-3EF620C223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FAF-4376-A551-3EF620C223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20.54</c:v>
                </c:pt>
                <c:pt idx="1">
                  <c:v>21.6</c:v>
                </c:pt>
                <c:pt idx="2">
                  <c:v>22</c:v>
                </c:pt>
                <c:pt idx="3">
                  <c:v>21.42</c:v>
                </c:pt>
                <c:pt idx="4">
                  <c:v>22.36</c:v>
                </c:pt>
              </c:numCache>
            </c:numRef>
          </c:val>
          <c:extLst>
            <c:ext xmlns:c16="http://schemas.microsoft.com/office/drawing/2014/chart" uri="{C3380CC4-5D6E-409C-BE32-E72D297353CC}">
              <c16:uniqueId val="{00000000-0959-4D01-9604-1EE0A30326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959-4D01-9604-1EE0A30326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716.91</c:v>
                </c:pt>
                <c:pt idx="1">
                  <c:v>707.62</c:v>
                </c:pt>
                <c:pt idx="2">
                  <c:v>692.08</c:v>
                </c:pt>
                <c:pt idx="3">
                  <c:v>723.65</c:v>
                </c:pt>
                <c:pt idx="4">
                  <c:v>700.71</c:v>
                </c:pt>
              </c:numCache>
            </c:numRef>
          </c:val>
          <c:extLst>
            <c:ext xmlns:c16="http://schemas.microsoft.com/office/drawing/2014/chart" uri="{C3380CC4-5D6E-409C-BE32-E72D297353CC}">
              <c16:uniqueId val="{00000000-0A59-43D6-A55F-D022714F3B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A59-43D6-A55F-D022714F3B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岡山県　美咲町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14065</v>
      </c>
      <c r="AM8" s="75"/>
      <c r="AN8" s="75"/>
      <c r="AO8" s="75"/>
      <c r="AP8" s="75"/>
      <c r="AQ8" s="75"/>
      <c r="AR8" s="75"/>
      <c r="AS8" s="75"/>
      <c r="AT8" s="74">
        <f>データ!T6</f>
        <v>232.17</v>
      </c>
      <c r="AU8" s="74"/>
      <c r="AV8" s="74"/>
      <c r="AW8" s="74"/>
      <c r="AX8" s="74"/>
      <c r="AY8" s="74"/>
      <c r="AZ8" s="74"/>
      <c r="BA8" s="74"/>
      <c r="BB8" s="74">
        <f>データ!U6</f>
        <v>60.58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11.93</v>
      </c>
      <c r="Q10" s="74"/>
      <c r="R10" s="74"/>
      <c r="S10" s="74"/>
      <c r="T10" s="74"/>
      <c r="U10" s="74"/>
      <c r="V10" s="74"/>
      <c r="W10" s="74">
        <f>データ!Q6</f>
        <v>96.09</v>
      </c>
      <c r="X10" s="74"/>
      <c r="Y10" s="74"/>
      <c r="Z10" s="74"/>
      <c r="AA10" s="74"/>
      <c r="AB10" s="74"/>
      <c r="AC10" s="74"/>
      <c r="AD10" s="75">
        <f>データ!R6</f>
        <v>3300</v>
      </c>
      <c r="AE10" s="75"/>
      <c r="AF10" s="75"/>
      <c r="AG10" s="75"/>
      <c r="AH10" s="75"/>
      <c r="AI10" s="75"/>
      <c r="AJ10" s="75"/>
      <c r="AK10" s="2"/>
      <c r="AL10" s="75">
        <f>データ!V6</f>
        <v>1662</v>
      </c>
      <c r="AM10" s="75"/>
      <c r="AN10" s="75"/>
      <c r="AO10" s="75"/>
      <c r="AP10" s="75"/>
      <c r="AQ10" s="75"/>
      <c r="AR10" s="75"/>
      <c r="AS10" s="75"/>
      <c r="AT10" s="74">
        <f>データ!W6</f>
        <v>0.54</v>
      </c>
      <c r="AU10" s="74"/>
      <c r="AV10" s="74"/>
      <c r="AW10" s="74"/>
      <c r="AX10" s="74"/>
      <c r="AY10" s="74"/>
      <c r="AZ10" s="74"/>
      <c r="BA10" s="74"/>
      <c r="BB10" s="74">
        <f>データ!X6</f>
        <v>3077.78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GuBt7hxByAQJhZFC7gtLd7G+fxcwO2KrgcrUg4/1U7OKQWHHkSFdSUGUFpU7jbub6l7DoghCeJ42RupFluwwmw==" saltValue="6Q9q3VOWWHq/0yJ5aabA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336661</v>
      </c>
      <c r="D6" s="33">
        <f t="shared" si="3"/>
        <v>47</v>
      </c>
      <c r="E6" s="33">
        <f t="shared" si="3"/>
        <v>17</v>
      </c>
      <c r="F6" s="33">
        <f t="shared" si="3"/>
        <v>5</v>
      </c>
      <c r="G6" s="33">
        <f t="shared" si="3"/>
        <v>0</v>
      </c>
      <c r="H6" s="33" t="str">
        <f t="shared" si="3"/>
        <v>岡山県　美咲町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11.93</v>
      </c>
      <c r="Q6" s="34">
        <f t="shared" si="3"/>
        <v>96.09</v>
      </c>
      <c r="R6" s="34">
        <f t="shared" si="3"/>
        <v>3300</v>
      </c>
      <c r="S6" s="34">
        <f t="shared" si="3"/>
        <v>14065</v>
      </c>
      <c r="T6" s="34">
        <f t="shared" si="3"/>
        <v>232.17</v>
      </c>
      <c r="U6" s="34">
        <f t="shared" si="3"/>
        <v>60.58</v>
      </c>
      <c r="V6" s="34">
        <f t="shared" si="3"/>
        <v>1662</v>
      </c>
      <c r="W6" s="34">
        <f t="shared" si="3"/>
        <v>0.54</v>
      </c>
      <c r="X6" s="34">
        <f t="shared" si="3"/>
        <v>3077.78</v>
      </c>
      <c r="Y6" s="35">
        <f>IF(Y7="",NA(),Y7)</f>
        <v>66.97</v>
      </c>
      <c r="Z6" s="35">
        <f t="shared" ref="Z6:AH6" si="4">IF(Z7="",NA(),Z7)</f>
        <v>68.489999999999995</v>
      </c>
      <c r="AA6" s="35">
        <f t="shared" si="4"/>
        <v>69.97</v>
      </c>
      <c r="AB6" s="35">
        <f t="shared" si="4"/>
        <v>65.150000000000006</v>
      </c>
      <c r="AC6" s="35">
        <f t="shared" si="4"/>
        <v>66.87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3657.92</v>
      </c>
      <c r="BG6" s="35">
        <f t="shared" ref="BG6:BO6" si="7">IF(BG7="",NA(),BG7)</f>
        <v>3274.78</v>
      </c>
      <c r="BH6" s="35">
        <f t="shared" si="7"/>
        <v>2910.82</v>
      </c>
      <c r="BI6" s="35">
        <f t="shared" si="7"/>
        <v>2651.55</v>
      </c>
      <c r="BJ6" s="35">
        <f t="shared" si="7"/>
        <v>2359.96</v>
      </c>
      <c r="BK6" s="35">
        <f t="shared" si="7"/>
        <v>1081.8</v>
      </c>
      <c r="BL6" s="35">
        <f t="shared" si="7"/>
        <v>974.93</v>
      </c>
      <c r="BM6" s="35">
        <f t="shared" si="7"/>
        <v>855.8</v>
      </c>
      <c r="BN6" s="35">
        <f t="shared" si="7"/>
        <v>789.46</v>
      </c>
      <c r="BO6" s="35">
        <f t="shared" si="7"/>
        <v>826.83</v>
      </c>
      <c r="BP6" s="34" t="str">
        <f>IF(BP7="","",IF(BP7="-","【-】","【"&amp;SUBSTITUTE(TEXT(BP7,"#,##0.00"),"-","△")&amp;"】"))</f>
        <v>【765.47】</v>
      </c>
      <c r="BQ6" s="35">
        <f>IF(BQ7="",NA(),BQ7)</f>
        <v>20.54</v>
      </c>
      <c r="BR6" s="35">
        <f t="shared" ref="BR6:BZ6" si="8">IF(BR7="",NA(),BR7)</f>
        <v>21.6</v>
      </c>
      <c r="BS6" s="35">
        <f t="shared" si="8"/>
        <v>22</v>
      </c>
      <c r="BT6" s="35">
        <f t="shared" si="8"/>
        <v>21.42</v>
      </c>
      <c r="BU6" s="35">
        <f t="shared" si="8"/>
        <v>22.36</v>
      </c>
      <c r="BV6" s="35">
        <f t="shared" si="8"/>
        <v>52.19</v>
      </c>
      <c r="BW6" s="35">
        <f t="shared" si="8"/>
        <v>55.32</v>
      </c>
      <c r="BX6" s="35">
        <f t="shared" si="8"/>
        <v>59.8</v>
      </c>
      <c r="BY6" s="35">
        <f t="shared" si="8"/>
        <v>57.77</v>
      </c>
      <c r="BZ6" s="35">
        <f t="shared" si="8"/>
        <v>57.31</v>
      </c>
      <c r="CA6" s="34" t="str">
        <f>IF(CA7="","",IF(CA7="-","【-】","【"&amp;SUBSTITUTE(TEXT(CA7,"#,##0.00"),"-","△")&amp;"】"))</f>
        <v>【59.59】</v>
      </c>
      <c r="CB6" s="35">
        <f>IF(CB7="",NA(),CB7)</f>
        <v>716.91</v>
      </c>
      <c r="CC6" s="35">
        <f t="shared" ref="CC6:CK6" si="9">IF(CC7="",NA(),CC7)</f>
        <v>707.62</v>
      </c>
      <c r="CD6" s="35">
        <f t="shared" si="9"/>
        <v>692.08</v>
      </c>
      <c r="CE6" s="35">
        <f t="shared" si="9"/>
        <v>723.65</v>
      </c>
      <c r="CF6" s="35">
        <f t="shared" si="9"/>
        <v>700.71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55.84</v>
      </c>
      <c r="CN6" s="35">
        <f t="shared" ref="CN6:CV6" si="10">IF(CN7="",NA(),CN7)</f>
        <v>54.42</v>
      </c>
      <c r="CO6" s="35">
        <f t="shared" si="10"/>
        <v>54.42</v>
      </c>
      <c r="CP6" s="35">
        <f t="shared" si="10"/>
        <v>54.42</v>
      </c>
      <c r="CQ6" s="35">
        <f t="shared" si="10"/>
        <v>53.85</v>
      </c>
      <c r="CR6" s="35">
        <f t="shared" si="10"/>
        <v>52.31</v>
      </c>
      <c r="CS6" s="35">
        <f t="shared" si="10"/>
        <v>60.65</v>
      </c>
      <c r="CT6" s="35">
        <f t="shared" si="10"/>
        <v>51.75</v>
      </c>
      <c r="CU6" s="35">
        <f t="shared" si="10"/>
        <v>50.68</v>
      </c>
      <c r="CV6" s="35">
        <f t="shared" si="10"/>
        <v>50.14</v>
      </c>
      <c r="CW6" s="34" t="str">
        <f>IF(CW7="","",IF(CW7="-","【-】","【"&amp;SUBSTITUTE(TEXT(CW7,"#,##0.00"),"-","△")&amp;"】"))</f>
        <v>【51.30】</v>
      </c>
      <c r="CX6" s="35">
        <f>IF(CX7="",NA(),CX7)</f>
        <v>85.67</v>
      </c>
      <c r="CY6" s="35">
        <f t="shared" ref="CY6:DG6" si="11">IF(CY7="",NA(),CY7)</f>
        <v>86.8</v>
      </c>
      <c r="CZ6" s="35">
        <f t="shared" si="11"/>
        <v>90.35</v>
      </c>
      <c r="DA6" s="35">
        <f t="shared" si="11"/>
        <v>80.81</v>
      </c>
      <c r="DB6" s="35">
        <f t="shared" si="11"/>
        <v>82.25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336661</v>
      </c>
      <c r="D7" s="37">
        <v>47</v>
      </c>
      <c r="E7" s="37">
        <v>17</v>
      </c>
      <c r="F7" s="37">
        <v>5</v>
      </c>
      <c r="G7" s="37">
        <v>0</v>
      </c>
      <c r="H7" s="37" t="s">
        <v>97</v>
      </c>
      <c r="I7" s="37" t="s">
        <v>98</v>
      </c>
      <c r="J7" s="37" t="s">
        <v>99</v>
      </c>
      <c r="K7" s="37" t="s">
        <v>100</v>
      </c>
      <c r="L7" s="37" t="s">
        <v>101</v>
      </c>
      <c r="M7" s="37" t="s">
        <v>102</v>
      </c>
      <c r="N7" s="38" t="s">
        <v>103</v>
      </c>
      <c r="O7" s="38" t="s">
        <v>104</v>
      </c>
      <c r="P7" s="38">
        <v>11.93</v>
      </c>
      <c r="Q7" s="38">
        <v>96.09</v>
      </c>
      <c r="R7" s="38">
        <v>3300</v>
      </c>
      <c r="S7" s="38">
        <v>14065</v>
      </c>
      <c r="T7" s="38">
        <v>232.17</v>
      </c>
      <c r="U7" s="38">
        <v>60.58</v>
      </c>
      <c r="V7" s="38">
        <v>1662</v>
      </c>
      <c r="W7" s="38">
        <v>0.54</v>
      </c>
      <c r="X7" s="38">
        <v>3077.78</v>
      </c>
      <c r="Y7" s="38">
        <v>66.97</v>
      </c>
      <c r="Z7" s="38">
        <v>68.489999999999995</v>
      </c>
      <c r="AA7" s="38">
        <v>69.97</v>
      </c>
      <c r="AB7" s="38">
        <v>65.150000000000006</v>
      </c>
      <c r="AC7" s="38">
        <v>66.87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3657.92</v>
      </c>
      <c r="BG7" s="38">
        <v>3274.78</v>
      </c>
      <c r="BH7" s="38">
        <v>2910.82</v>
      </c>
      <c r="BI7" s="38">
        <v>2651.55</v>
      </c>
      <c r="BJ7" s="38">
        <v>2359.96</v>
      </c>
      <c r="BK7" s="38">
        <v>1081.8</v>
      </c>
      <c r="BL7" s="38">
        <v>974.93</v>
      </c>
      <c r="BM7" s="38">
        <v>855.8</v>
      </c>
      <c r="BN7" s="38">
        <v>789.46</v>
      </c>
      <c r="BO7" s="38">
        <v>826.83</v>
      </c>
      <c r="BP7" s="38">
        <v>765.47</v>
      </c>
      <c r="BQ7" s="38">
        <v>20.54</v>
      </c>
      <c r="BR7" s="38">
        <v>21.6</v>
      </c>
      <c r="BS7" s="38">
        <v>22</v>
      </c>
      <c r="BT7" s="38">
        <v>21.42</v>
      </c>
      <c r="BU7" s="38">
        <v>22.36</v>
      </c>
      <c r="BV7" s="38">
        <v>52.19</v>
      </c>
      <c r="BW7" s="38">
        <v>55.32</v>
      </c>
      <c r="BX7" s="38">
        <v>59.8</v>
      </c>
      <c r="BY7" s="38">
        <v>57.77</v>
      </c>
      <c r="BZ7" s="38">
        <v>57.31</v>
      </c>
      <c r="CA7" s="38">
        <v>59.59</v>
      </c>
      <c r="CB7" s="38">
        <v>716.91</v>
      </c>
      <c r="CC7" s="38">
        <v>707.62</v>
      </c>
      <c r="CD7" s="38">
        <v>692.08</v>
      </c>
      <c r="CE7" s="38">
        <v>723.65</v>
      </c>
      <c r="CF7" s="38">
        <v>700.71</v>
      </c>
      <c r="CG7" s="38">
        <v>296.14</v>
      </c>
      <c r="CH7" s="38">
        <v>283.17</v>
      </c>
      <c r="CI7" s="38">
        <v>263.76</v>
      </c>
      <c r="CJ7" s="38">
        <v>274.35000000000002</v>
      </c>
      <c r="CK7" s="38">
        <v>273.52</v>
      </c>
      <c r="CL7" s="38">
        <v>257.86</v>
      </c>
      <c r="CM7" s="38">
        <v>55.84</v>
      </c>
      <c r="CN7" s="38">
        <v>54.42</v>
      </c>
      <c r="CO7" s="38">
        <v>54.42</v>
      </c>
      <c r="CP7" s="38">
        <v>54.42</v>
      </c>
      <c r="CQ7" s="38">
        <v>53.85</v>
      </c>
      <c r="CR7" s="38">
        <v>52.31</v>
      </c>
      <c r="CS7" s="38">
        <v>60.65</v>
      </c>
      <c r="CT7" s="38">
        <v>51.75</v>
      </c>
      <c r="CU7" s="38">
        <v>50.68</v>
      </c>
      <c r="CV7" s="38">
        <v>50.14</v>
      </c>
      <c r="CW7" s="38">
        <v>51.3</v>
      </c>
      <c r="CX7" s="38">
        <v>85.67</v>
      </c>
      <c r="CY7" s="38">
        <v>86.8</v>
      </c>
      <c r="CZ7" s="38">
        <v>90.35</v>
      </c>
      <c r="DA7" s="38">
        <v>80.81</v>
      </c>
      <c r="DB7" s="38">
        <v>82.25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2020-12-04T03:07:11Z</dcterms:created>
  <dcterms:modified xsi:type="dcterms:W3CDTF">2021-02-01T23:38:54Z</dcterms:modified>
  <cp:category/>
</cp:coreProperties>
</file>