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05" windowWidth="19230" windowHeight="6465"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43" i="9" l="1"/>
  <c r="BG42" i="9"/>
  <c r="BG41" i="9"/>
  <c r="BG40" i="9"/>
  <c r="BG39" i="9"/>
  <c r="BG38" i="9"/>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AM43" i="9"/>
  <c r="U43" i="9"/>
  <c r="C43" i="9"/>
  <c r="CO42" i="9"/>
  <c r="AM42" i="9"/>
  <c r="U42" i="9"/>
  <c r="C42" i="9"/>
  <c r="CO41" i="9"/>
  <c r="AM41" i="9"/>
  <c r="U41" i="9"/>
  <c r="C41" i="9"/>
  <c r="CO40" i="9"/>
  <c r="AM40" i="9"/>
  <c r="U40" i="9"/>
  <c r="CO39" i="9"/>
  <c r="AM39" i="9"/>
  <c r="CO38" i="9"/>
  <c r="AM38" i="9"/>
  <c r="CO37" i="9"/>
  <c r="AM37" i="9"/>
  <c r="AM36" i="9"/>
  <c r="AM35" i="9"/>
  <c r="BW34" i="9"/>
  <c r="BW35" i="9" s="1"/>
  <c r="BW36" i="9" s="1"/>
  <c r="BW37" i="9" s="1"/>
  <c r="BW38" i="9" s="1"/>
  <c r="BW39" i="9" s="1"/>
  <c r="BW40" i="9" s="1"/>
  <c r="BW41" i="9" s="1"/>
  <c r="BW42" i="9" s="1"/>
  <c r="BW43" i="9" s="1"/>
  <c r="AM34" i="9"/>
  <c r="C34" i="9"/>
  <c r="C35" i="9" s="1"/>
  <c r="CO34" i="9" l="1"/>
  <c r="CO35" i="9" s="1"/>
  <c r="CO36" i="9" s="1"/>
  <c r="C36" i="9"/>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BE34" i="9" l="1"/>
  <c r="BE35" i="9" s="1"/>
  <c r="BE36" i="9" s="1"/>
  <c r="BE37" i="9" s="1"/>
  <c r="BE38" i="9" s="1"/>
  <c r="BE39" i="9" s="1"/>
  <c r="BE40" i="9" s="1"/>
  <c r="BE41" i="9" s="1"/>
  <c r="BE42" i="9" s="1"/>
  <c r="BE43" i="9" s="1"/>
</calcChain>
</file>

<file path=xl/sharedStrings.xml><?xml version="1.0" encoding="utf-8"?>
<sst xmlns="http://schemas.openxmlformats.org/spreadsheetml/2006/main" count="1072" uniqueCount="576">
  <si>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</si>
  <si>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</si>
  <si>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</si>
  <si>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</si>
  <si>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</si>
  <si>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</si>
  <si>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</si>
  <si>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</si>
  <si>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</si>
  <si>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</si>
  <si>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</si>
  <si>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</si>
  <si>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</si>
  <si>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</si>
  <si>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</si>
  <si>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</si>
  <si>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</si>
  <si>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</si>
  <si>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</si>
  <si>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</si>
  <si>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</si>
  <si>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</si>
  <si>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</si>
  <si>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</si>
  <si>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</si>
  <si>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</si>
  <si>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</si>
  <si>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</si>
  <si>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</si>
  <si>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</si>
  <si>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</si>
  <si>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</si>
  <si>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</si>
  <si>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</si>
  <si>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</si>
  <si>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</si>
  <si>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</si>
  <si>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</si>
  <si>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</si>
  <si>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</si>
  <si>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</si>
  <si>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</si>
  <si>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</si>
  <si>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</si>
  <si>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</si>
  <si>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</si>
  <si>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</si>
  <si>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</si>
  <si>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</si>
  <si>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</si>
  <si>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</si>
  <si>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</si>
  <si>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</si>
  <si>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</si>
  <si>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</si>
  <si>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</si>
  <si>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</si>
  <si>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</si>
  <si>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</si>
  <si>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</si>
  <si>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</si>
  <si>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</si>
  <si>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</si>
  <si>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</si>
  <si>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</si>
  <si>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</si>
  <si>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</si>
  <si>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</si>
  <si>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</si>
  <si>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</si>
  <si>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</si>
  <si>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</si>
  <si>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</si>
  <si>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</si>
  <si>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</si>
  <si>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</si>
  <si>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</si>
  <si>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</si>
  <si>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</si>
  <si>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</si>
  <si>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</si>
  <si>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</si>
  <si>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</si>
  <si>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</si>
  <si>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</si>
  <si>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</si>
  <si>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</si>
  <si>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</si>
  <si>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</si>
  <si>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</si>
  <si>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</si>
  <si>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</si>
  <si>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</si>
  <si>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</si>
  <si>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</si>
  <si>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</si>
  <si>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</si>
  <si>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</si>
  <si>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</si>
  <si>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</si>
  <si>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</si>
  <si>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</si>
  <si>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</si>
  <si>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</si>
  <si>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</si>
  <si>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</si>
  <si>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</si>
  <si>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</si>
  <si>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</si>
  <si>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</si>
  <si>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</si>
  <si>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</si>
  <si>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</si>
  <si>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</si>
  <si>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</si>
  <si>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</si>
  <si>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</si>
  <si>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</si>
  <si>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</si>
  <si>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</si>
  <si>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</si>
  <si>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</si>
  <si>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</si>
  <si>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</si>
  <si>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</si>
  <si>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</si>
  <si>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</si>
  <si>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</si>
  <si>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</si>
  <si>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</si>
  <si>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</si>
  <si>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</si>
  <si>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</si>
  <si>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</si>
  <si>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</si>
  <si>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</si>
  <si>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</si>
  <si>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</si>
  <si>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</si>
  <si>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</si>
  <si>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</si>
  <si>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</si>
  <si>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</si>
  <si>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</si>
  <si>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</si>
  <si>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</si>
  <si>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</si>
  <si>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</si>
  <si>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</si>
  <si>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</si>
  <si>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</si>
  <si>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</si>
  <si>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</si>
  <si>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</si>
  <si>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</si>
  <si>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</si>
  <si>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</si>
  <si>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</si>
  <si>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</si>
  <si>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</si>
  <si>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</si>
  <si>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</si>
  <si>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</si>
  <si>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</si>
  <si>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</si>
  <si>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</si>
  <si>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</si>
  <si>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</si>
  <si>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</si>
  <si>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</si>
  <si>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</si>
  <si>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</si>
  <si>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</si>
  <si>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</si>
  <si>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</si>
  <si>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</si>
  <si>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</si>
  <si>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</si>
  <si>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</si>
  <si>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</si>
  <si>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</si>
  <si>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</si>
  <si>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</si>
  <si>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</si>
  <si>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</si>
  <si>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</si>
  <si>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</si>
  <si>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</si>
  <si>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</si>
  <si>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</si>
  <si>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</si>
  <si>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</si>
  <si>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</si>
  <si>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</si>
  <si>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岡山県美咲町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</si>
  <si>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</si>
  <si>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</si>
  <si>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</si>
  <si>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</si>
  <si>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</si>
  <si>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</si>
  <si>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</si>
  <si>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</si>
  <si>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</si>
  <si>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</si>
  <si>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</si>
  <si>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</si>
  <si>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</si>
  <si>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</si>
  <si>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</si>
  <si>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</si>
  <si>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</si>
  <si>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</si>
  <si>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</si>
  <si>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</si>
  <si>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</si>
  <si>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</si>
  <si>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</si>
  <si>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</si>
  <si>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</si>
  <si>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</si>
  <si>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</si>
  <si>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</si>
  <si>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</si>
  <si>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</si>
  <si>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</si>
  <si>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</si>
  <si>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</si>
  <si>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</si>
  <si>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</si>
  <si>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</si>
  <si>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</si>
  <si>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</si>
  <si>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</si>
  <si>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</si>
  <si>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</si>
  <si>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</si>
  <si>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</si>
  <si>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</si>
  <si>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</si>
  <si>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</si>
  <si>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</si>
  <si>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</si>
  <si>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</si>
  <si>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</si>
  <si>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</si>
  <si>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</si>
  <si>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</si>
  <si>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</si>
  <si>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</si>
  <si>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</si>
  <si>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</si>
  <si>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</si>
  <si>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</si>
  <si>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</si>
  <si>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</si>
  <si>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</si>
  <si>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</si>
  <si>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</si>
  <si>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</si>
  <si>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</si>
  <si>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</si>
  <si>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</si>
  <si>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</si>
  <si>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</si>
  <si>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</si>
  <si>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</si>
  <si>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</si>
  <si>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</si>
  <si>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</si>
  <si>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</si>
  <si>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</si>
  <si>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</si>
  <si>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</si>
  <si>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</si>
  <si>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</si>
  <si>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</si>
  <si>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</si>
  <si>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</si>
  <si>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</si>
  <si>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</si>
  <si>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</si>
  <si>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</si>
  <si>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</si>
  <si>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</si>
  <si>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</si>
  <si>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</si>
  <si>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</si>
  <si>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</si>
  <si>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</si>
  <si>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</si>
  <si>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</si>
  <si>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</si>
  <si>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</si>
  <si>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</si>
  <si>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</si>
  <si>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</si>
  <si>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</si>
  <si>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</si>
  <si>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</si>
  <si>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</si>
  <si>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</si>
  <si>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</si>
  <si>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</si>
  <si>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</si>
  <si>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</si>
  <si>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</si>
  <si>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</si>
  <si>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</si>
  <si>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</si>
  <si>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</si>
  <si>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</si>
  <si>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</si>
  <si>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</si>
  <si>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</si>
  <si>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</si>
  <si>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</si>
  <si>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</si>
  <si>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</si>
  <si>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</si>
  <si>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</si>
  <si>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</si>
  <si>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</si>
  <si>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</si>
  <si>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</si>
  <si>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</si>
  <si>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</si>
  <si>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</si>
  <si>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</si>
  <si>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</si>
  <si>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</si>
  <si>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</si>
  <si>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</si>
  <si>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</si>
  <si>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</si>
  <si>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</si>
  <si>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</si>
  <si>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</si>
  <si>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</si>
  <si>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</si>
  <si>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</si>
  <si>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</si>
  <si>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岡山県美咲町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</si>
  <si>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</si>
  <si>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</si>
  <si>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</si>
  <si>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</si>
  <si>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</si>
  <si>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</si>
  <si>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</si>
  <si>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</si>
  <si>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</si>
  <si>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</si>
  <si>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</si>
  <si>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</si>
  <si>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</si>
  <si>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</si>
  <si>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</si>
  <si>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</si>
  <si>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</si>
  <si>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</si>
  <si>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</si>
  <si>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</si>
  <si>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美咲町みさきネット事業特別会計</t>
    <phoneticPr fontId="5"/>
  </si>
  <si>
    <t>美咲町住宅新築資金等貸付事業特別会計</t>
    <phoneticPr fontId="5"/>
  </si>
  <si>
    <t>美咲町津山・柵原線共同バス運行事業特別会計</t>
    <phoneticPr fontId="5"/>
  </si>
  <si>
    <t>美咲町津山・西川線共同バス運行事業特別会計</t>
    <phoneticPr fontId="5"/>
  </si>
  <si>
    <t>美咲町旭川ダム沿線バス運行事業特別会計</t>
    <phoneticPr fontId="5"/>
  </si>
  <si>
    <t>久米郡障害程度区分認定審査事業特別会計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</si>
  <si>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</si>
  <si>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</si>
  <si>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</si>
  <si>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</si>
  <si>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</si>
  <si>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</si>
  <si>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</si>
  <si>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</si>
  <si>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</si>
  <si>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</si>
  <si>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</si>
  <si>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</si>
  <si>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</si>
  <si>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美咲町国民健康保険事業特別会計</t>
    <phoneticPr fontId="5"/>
  </si>
  <si>
    <t>美咲町介護保険事業特別会計</t>
    <phoneticPr fontId="5"/>
  </si>
  <si>
    <t>美咲町介護サービス事業特別会計</t>
    <phoneticPr fontId="5"/>
  </si>
  <si>
    <t>美咲町国民健康保険診療所事業特別会計</t>
    <phoneticPr fontId="5"/>
  </si>
  <si>
    <t>美咲町後期高齢者医療特別会計</t>
    <phoneticPr fontId="5"/>
  </si>
  <si>
    <t>久米郡介護認定審査事業特別会計</t>
    <phoneticPr fontId="5"/>
  </si>
  <si>
    <t>美咲町柵原飯岡簡易水道事業特別会計</t>
    <phoneticPr fontId="5"/>
  </si>
  <si>
    <t>法非適用企業</t>
    <phoneticPr fontId="5"/>
  </si>
  <si>
    <t>美咲町柵原北部簡易水道事業特別会計</t>
    <phoneticPr fontId="5"/>
  </si>
  <si>
    <t>美咲町柵原中央簡易水道事業特別会計</t>
    <phoneticPr fontId="5"/>
  </si>
  <si>
    <t>美咲町統合簡易水道事業特別会計</t>
    <phoneticPr fontId="5"/>
  </si>
  <si>
    <t>美咲町中央簡易水道事業特別会計</t>
    <phoneticPr fontId="5"/>
  </si>
  <si>
    <t>美咲町中央北部簡易水道事業特別会計</t>
    <phoneticPr fontId="5"/>
  </si>
  <si>
    <t>美咲町中央打穴・大垪和簡易水道事業特別会計</t>
    <phoneticPr fontId="5"/>
  </si>
  <si>
    <t>美咲町下水道事業特別会計</t>
    <phoneticPr fontId="5"/>
  </si>
  <si>
    <t>美咲町柵原公共下水道事業特別会計</t>
    <phoneticPr fontId="5"/>
  </si>
  <si>
    <t>美咲町中央公共下水道事業特別会計</t>
    <phoneticPr fontId="5"/>
  </si>
  <si>
    <t>美咲町用地取得造成事業特別会計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</si>
  <si>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</si>
  <si>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</si>
  <si>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</si>
  <si>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</si>
  <si>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</si>
  <si>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</si>
  <si>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</si>
  <si>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</si>
  <si>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</si>
  <si>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</si>
  <si>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</si>
  <si>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</si>
  <si>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</si>
  <si>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</si>
  <si>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</si>
  <si>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</si>
  <si>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</si>
  <si>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</si>
  <si>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</si>
  <si>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</si>
  <si>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</si>
  <si>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</si>
  <si>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</si>
  <si>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</si>
  <si>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</si>
  <si>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</si>
  <si>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</si>
  <si>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</si>
  <si>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</si>
  <si>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</si>
  <si>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</si>
  <si>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</si>
  <si>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</si>
  <si>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</si>
  <si>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</si>
  <si>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</si>
  <si>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</si>
  <si>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</si>
  <si>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</si>
  <si>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</si>
  <si>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</si>
  <si>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</si>
  <si>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</si>
  <si>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</si>
  <si>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</si>
  <si>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</si>
  <si>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</si>
  <si>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</si>
  <si>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</si>
  <si>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</si>
  <si>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</si>
  <si>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</si>
  <si>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</si>
  <si>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</si>
  <si>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</si>
  <si>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</si>
  <si>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</si>
  <si>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</si>
  <si>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</si>
  <si>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</si>
  <si>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</si>
  <si>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</si>
  <si>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</si>
  <si>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</si>
  <si>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</si>
  <si>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</si>
  <si>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</si>
  <si>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</si>
  <si>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</si>
  <si>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</si>
  <si>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</si>
  <si>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</si>
  <si>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</si>
  <si>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</si>
  <si>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</si>
  <si>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</si>
  <si>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</si>
  <si>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</si>
  <si>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</si>
  <si>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</si>
  <si>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</si>
  <si>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</si>
  <si>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</si>
  <si>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</si>
  <si>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</si>
  <si>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</si>
  <si>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</si>
  <si>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</si>
  <si>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</si>
  <si>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</si>
  <si>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</si>
  <si>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</si>
  <si>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</si>
  <si>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</si>
  <si>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</si>
  <si>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</si>
  <si>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</si>
  <si>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</si>
  <si>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</si>
  <si>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</si>
  <si>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</si>
  <si>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</si>
  <si>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</si>
  <si>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</si>
  <si>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</si>
  <si>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</si>
  <si>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</si>
  <si>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</si>
  <si>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</si>
  <si>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</si>
  <si>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</si>
  <si>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</si>
  <si>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</si>
  <si>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</si>
  <si>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</si>
  <si>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</si>
  <si>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</si>
  <si>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</si>
  <si>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</si>
  <si>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</si>
  <si>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</si>
  <si>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</si>
  <si>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</si>
  <si>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</si>
  <si>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</si>
  <si>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</si>
  <si>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</si>
  <si>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</si>
  <si>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</si>
  <si>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</si>
  <si>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</si>
  <si>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</si>
  <si>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</si>
  <si>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</si>
  <si>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美咲町住宅新築資金等貸付事業特別会計</t>
  </si>
  <si>
    <t>▲ 0.36</t>
  </si>
  <si>
    <t>▲ 0.37</t>
  </si>
  <si>
    <t>一般会計</t>
  </si>
  <si>
    <t>美咲町介護保険事業特別会計</t>
  </si>
  <si>
    <t>▲ 0.06</t>
  </si>
  <si>
    <t>美咲町国民健康保険事業特別会計</t>
  </si>
  <si>
    <t>美咲町柵原公共下水道事業特別会計</t>
  </si>
  <si>
    <t>美咲町柵原中央簡易水道事業特別会計</t>
  </si>
  <si>
    <t>美咲町中央公共下水道事業特別会計</t>
  </si>
  <si>
    <t>美咲町中央北部簡易水道事業特別会計</t>
  </si>
  <si>
    <t>その他会計（赤字）</t>
  </si>
  <si>
    <t>その他会計（黒字）</t>
  </si>
  <si>
    <t>久米郡土地開発公社</t>
    <rPh sb="0" eb="3">
      <t>クメグン</t>
    </rPh>
    <rPh sb="3" eb="5">
      <t>トチ</t>
    </rPh>
    <rPh sb="5" eb="7">
      <t>カイハツ</t>
    </rPh>
    <rPh sb="7" eb="9">
      <t>コウシャ</t>
    </rPh>
    <phoneticPr fontId="5"/>
  </si>
  <si>
    <t>財団法人　美咲町農業公社</t>
    <rPh sb="0" eb="2">
      <t>ザイダン</t>
    </rPh>
    <rPh sb="2" eb="4">
      <t>ホウジン</t>
    </rPh>
    <rPh sb="5" eb="8">
      <t>ミ</t>
    </rPh>
    <rPh sb="8" eb="10">
      <t>ノウギョウ</t>
    </rPh>
    <rPh sb="10" eb="12">
      <t>コウシャ</t>
    </rPh>
    <phoneticPr fontId="5"/>
  </si>
  <si>
    <t>株式会社　美咲物産</t>
    <rPh sb="0" eb="2">
      <t>カブシキ</t>
    </rPh>
    <rPh sb="2" eb="4">
      <t>カイシャ</t>
    </rPh>
    <rPh sb="5" eb="7">
      <t>ミサキ</t>
    </rPh>
    <rPh sb="7" eb="9">
      <t>ブッサン</t>
    </rPh>
    <phoneticPr fontId="5"/>
  </si>
  <si>
    <t>久米老人ホーム組合一般会計</t>
    <rPh sb="0" eb="2">
      <t>クメ</t>
    </rPh>
    <rPh sb="2" eb="4">
      <t>ロウジン</t>
    </rPh>
    <rPh sb="7" eb="9">
      <t>クミアイ</t>
    </rPh>
    <rPh sb="9" eb="11">
      <t>イッパン</t>
    </rPh>
    <rPh sb="11" eb="13">
      <t>カイケイ</t>
    </rPh>
    <phoneticPr fontId="5"/>
  </si>
  <si>
    <t>久米老人ホーム組合指定訪問介護事業特別会計</t>
    <rPh sb="0" eb="2">
      <t>クメ</t>
    </rPh>
    <rPh sb="2" eb="4">
      <t>ロウジン</t>
    </rPh>
    <rPh sb="7" eb="9">
      <t>クミアイ</t>
    </rPh>
    <rPh sb="9" eb="11">
      <t>シテイ</t>
    </rPh>
    <rPh sb="11" eb="13">
      <t>ホウモン</t>
    </rPh>
    <rPh sb="13" eb="15">
      <t>カイゴ</t>
    </rPh>
    <rPh sb="15" eb="17">
      <t>ジギョウ</t>
    </rPh>
    <rPh sb="17" eb="19">
      <t>トクベツ</t>
    </rPh>
    <rPh sb="19" eb="21">
      <t>カイケイ</t>
    </rPh>
    <phoneticPr fontId="5"/>
  </si>
  <si>
    <t>柵原・吉井特別養護老人ホーム組合</t>
    <rPh sb="0" eb="2">
      <t>ヤナハラ</t>
    </rPh>
    <rPh sb="3" eb="5">
      <t>ヨシイ</t>
    </rPh>
    <rPh sb="5" eb="6">
      <t>トク</t>
    </rPh>
    <rPh sb="6" eb="7">
      <t>ベツ</t>
    </rPh>
    <rPh sb="7" eb="9">
      <t>ヨウゴ</t>
    </rPh>
    <rPh sb="9" eb="11">
      <t>ロウジン</t>
    </rPh>
    <rPh sb="14" eb="16">
      <t>クミアイ</t>
    </rPh>
    <phoneticPr fontId="5"/>
  </si>
  <si>
    <t>柵原・吉井・英田火葬場組合</t>
    <rPh sb="0" eb="2">
      <t>ヤナハラ</t>
    </rPh>
    <rPh sb="3" eb="5">
      <t>ヨシイ</t>
    </rPh>
    <rPh sb="6" eb="8">
      <t>アイダ</t>
    </rPh>
    <rPh sb="8" eb="11">
      <t>カソウバ</t>
    </rPh>
    <rPh sb="11" eb="13">
      <t>クミアイ</t>
    </rPh>
    <phoneticPr fontId="5"/>
  </si>
  <si>
    <t>津山圏域消防組合</t>
    <rPh sb="0" eb="2">
      <t>ツヤマ</t>
    </rPh>
    <rPh sb="2" eb="4">
      <t>ケンイキ</t>
    </rPh>
    <rPh sb="4" eb="6">
      <t>ショウボウ</t>
    </rPh>
    <rPh sb="6" eb="8">
      <t>クミアイ</t>
    </rPh>
    <phoneticPr fontId="5"/>
  </si>
  <si>
    <t>津山圏域衛生処理組合</t>
    <rPh sb="0" eb="2">
      <t>ツヤマ</t>
    </rPh>
    <rPh sb="2" eb="4">
      <t>ケンイキ</t>
    </rPh>
    <rPh sb="4" eb="6">
      <t>エイセイ</t>
    </rPh>
    <rPh sb="6" eb="8">
      <t>ショリ</t>
    </rPh>
    <rPh sb="8" eb="10">
      <t>クミアイ</t>
    </rPh>
    <phoneticPr fontId="5"/>
  </si>
  <si>
    <t>津山地区農業共済事務組合</t>
    <rPh sb="0" eb="2">
      <t>ツヤマ</t>
    </rPh>
    <rPh sb="2" eb="4">
      <t>チク</t>
    </rPh>
    <rPh sb="4" eb="6">
      <t>ノウギョウ</t>
    </rPh>
    <rPh sb="6" eb="8">
      <t>キョウサイ</t>
    </rPh>
    <rPh sb="8" eb="10">
      <t>ジム</t>
    </rPh>
    <rPh sb="10" eb="12">
      <t>クミアイ</t>
    </rPh>
    <phoneticPr fontId="5"/>
  </si>
  <si>
    <t>岡山県中部環境施設組合</t>
    <rPh sb="0" eb="3">
      <t>オカヤマケン</t>
    </rPh>
    <rPh sb="3" eb="5">
      <t>チュウブ</t>
    </rPh>
    <rPh sb="5" eb="7">
      <t>カンキョウ</t>
    </rPh>
    <rPh sb="7" eb="9">
      <t>シセツ</t>
    </rPh>
    <rPh sb="9" eb="11">
      <t>クミアイ</t>
    </rPh>
    <phoneticPr fontId="5"/>
  </si>
  <si>
    <t>津山圏域資源循環施設組合</t>
    <rPh sb="0" eb="2">
      <t>ツヤマ</t>
    </rPh>
    <rPh sb="2" eb="4">
      <t>ケンイキ</t>
    </rPh>
    <rPh sb="4" eb="6">
      <t>シゲン</t>
    </rPh>
    <rPh sb="6" eb="8">
      <t>ジュンカン</t>
    </rPh>
    <rPh sb="8" eb="10">
      <t>シセツ</t>
    </rPh>
    <rPh sb="10" eb="12">
      <t>クミアイ</t>
    </rPh>
    <phoneticPr fontId="5"/>
  </si>
  <si>
    <t>津山圏域西部衛生施設組合</t>
    <rPh sb="0" eb="2">
      <t>ツヤマ</t>
    </rPh>
    <rPh sb="2" eb="4">
      <t>ケンイキ</t>
    </rPh>
    <rPh sb="4" eb="6">
      <t>セイブ</t>
    </rPh>
    <rPh sb="6" eb="8">
      <t>エイセイ</t>
    </rPh>
    <rPh sb="8" eb="10">
      <t>シセツ</t>
    </rPh>
    <rPh sb="10" eb="12">
      <t>クミアイ</t>
    </rPh>
    <phoneticPr fontId="5"/>
  </si>
  <si>
    <t>勝英衛生施設組合</t>
    <rPh sb="0" eb="1">
      <t>ショウ</t>
    </rPh>
    <rPh sb="1" eb="2">
      <t>エイ</t>
    </rPh>
    <rPh sb="2" eb="4">
      <t>エイセイ</t>
    </rPh>
    <rPh sb="4" eb="6">
      <t>シセツ</t>
    </rPh>
    <rPh sb="6" eb="8">
      <t>クミアイ</t>
    </rPh>
    <phoneticPr fontId="5"/>
  </si>
  <si>
    <t>津山広域事務組合</t>
    <rPh sb="0" eb="2">
      <t>ツヤマ</t>
    </rPh>
    <rPh sb="2" eb="4">
      <t>コウイキ</t>
    </rPh>
    <rPh sb="4" eb="6">
      <t>ジム</t>
    </rPh>
    <rPh sb="6" eb="8">
      <t>クミアイ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</si>
  <si>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</si>
  <si>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</si>
  <si>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</si>
  <si>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</si>
  <si>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</si>
  <si>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</si>
  <si>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岡山県広域水道企業団</t>
    <rPh sb="0" eb="3">
      <t>オカヤマケン</t>
    </rPh>
    <rPh sb="3" eb="5">
      <t>コウイキ</t>
    </rPh>
    <rPh sb="5" eb="7">
      <t>スイドウ</t>
    </rPh>
    <rPh sb="7" eb="9">
      <t>キギョウ</t>
    </rPh>
    <rPh sb="9" eb="10">
      <t>ダン</t>
    </rPh>
    <phoneticPr fontId="5"/>
  </si>
  <si>
    <t>法非適用企業</t>
    <rPh sb="0" eb="1">
      <t>ホウ</t>
    </rPh>
    <rPh sb="1" eb="2">
      <t>ヒ</t>
    </rPh>
    <rPh sb="2" eb="4">
      <t>テキヨウ</t>
    </rPh>
    <rPh sb="4" eb="6">
      <t>キギョウ</t>
    </rPh>
    <phoneticPr fontId="2"/>
  </si>
  <si>
    <t>法適用企業</t>
    <rPh sb="0" eb="1">
      <t>ホウ</t>
    </rPh>
    <rPh sb="1" eb="3">
      <t>テキヨウ</t>
    </rPh>
    <rPh sb="3" eb="5">
      <t>キギョウ</t>
    </rPh>
    <phoneticPr fontId="2"/>
  </si>
  <si>
    <t>-</t>
    <phoneticPr fontId="2"/>
  </si>
  <si>
    <t>-</t>
    <phoneticPr fontId="2"/>
  </si>
  <si>
    <t>-</t>
    <phoneticPr fontId="2"/>
  </si>
  <si>
    <t>-</t>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</si>
  <si>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6">
      <t>カンプ</t>
    </rPh>
    <rPh sb="16" eb="17">
      <t>キン</t>
    </rPh>
    <rPh sb="17" eb="19">
      <t>トクベツ</t>
    </rPh>
    <rPh sb="19" eb="21">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</si>
</sst>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59829</c:v>
                </c:pt>
                <c:pt idx="1">
                  <c:v>70582</c:v>
                </c:pt>
                <c:pt idx="2">
                  <c:v>81990</c:v>
                </c:pt>
                <c:pt idx="3">
                  <c:v>87551</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142180</c:v>
                </c:pt>
                <c:pt idx="1">
                  <c:v>98988</c:v>
                </c:pt>
                <c:pt idx="2">
                  <c:v>69913</c:v>
                </c:pt>
                <c:pt idx="3">
                  <c:v>55546</c:v>
                </c:pt>
                <c:pt idx="4">
                  <c:v>66572</c:v>
                </c:pt>
              </c:numCache>
            </c:numRef>
          </c:val>
          <c:smooth val="0"/>
        </c:ser>
        <c:dLbls>
          <c:showLegendKey val="0"/>
          <c:showVal val="0"/>
          <c:showCatName val="0"/>
          <c:showSerName val="0"/>
          <c:showPercent val="0"/>
          <c:showBubbleSize val="0"/>
        </c:dLbls>
        <c:marker val="1"/>
        <c:smooth val="0"/>
        <c:axId val="242546176"/>
        <c:axId val="242548096"/>
      </c:lineChart>
      <c:catAx>
        <c:axId val="2425461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548096"/>
        <c:crosses val="autoZero"/>
        <c:auto val="1"/>
        <c:lblAlgn val="ctr"/>
        <c:lblOffset val="100"/>
        <c:tickLblSkip val="1"/>
        <c:tickMarkSkip val="1"/>
        <c:noMultiLvlLbl val="0"/>
      </c:catAx>
      <c:valAx>
        <c:axId val="2425480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54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8.84</c:v>
                </c:pt>
                <c:pt idx="1">
                  <c:v>10.67</c:v>
                </c:pt>
                <c:pt idx="2">
                  <c:v>11.24</c:v>
                </c:pt>
                <c:pt idx="3">
                  <c:v>11.58</c:v>
                </c:pt>
                <c:pt idx="4">
                  <c:v>10.47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33.57</c:v>
                </c:pt>
                <c:pt idx="1">
                  <c:v>36.96</c:v>
                </c:pt>
                <c:pt idx="2">
                  <c:v>39.54</c:v>
                </c:pt>
                <c:pt idx="3">
                  <c:v>43.1</c:v>
                </c:pt>
                <c:pt idx="4">
                  <c:v>43.78</c:v>
                </c:pt>
              </c:numCache>
            </c:numRef>
          </c:val>
        </c:ser>
        <c:dLbls>
          <c:showLegendKey val="0"/>
          <c:showVal val="0"/>
          <c:showCatName val="0"/>
          <c:showSerName val="0"/>
          <c:showPercent val="0"/>
          <c:showBubbleSize val="0"/>
        </c:dLbls>
        <c:gapWidth val="250"/>
        <c:overlap val="100"/>
        <c:axId val="285331840"/>
        <c:axId val="28533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2.2200000000000002</c:v>
                </c:pt>
                <c:pt idx="1">
                  <c:v>6.62</c:v>
                </c:pt>
                <c:pt idx="2">
                  <c:v>5.62</c:v>
                </c:pt>
                <c:pt idx="3">
                  <c:v>4.78</c:v>
                </c:pt>
                <c:pt idx="4">
                  <c:v>2.02</c:v>
                </c:pt>
              </c:numCache>
            </c:numRef>
          </c:val>
          <c:smooth val="0"/>
        </c:ser>
        <c:dLbls>
          <c:showLegendKey val="0"/>
          <c:showVal val="0"/>
          <c:showCatName val="0"/>
          <c:showSerName val="0"/>
          <c:showPercent val="0"/>
          <c:showBubbleSize val="0"/>
        </c:dLbls>
        <c:marker val="1"/>
        <c:smooth val="0"/>
        <c:axId val="285331840"/>
        <c:axId val="285333760"/>
      </c:lineChart>
      <c:catAx>
        <c:axId val="2853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5333760"/>
        <c:crosses val="autoZero"/>
        <c:auto val="1"/>
        <c:lblAlgn val="ctr"/>
        <c:lblOffset val="100"/>
        <c:tickLblSkip val="1"/>
        <c:tickMarkSkip val="1"/>
        <c:noMultiLvlLbl val="0"/>
      </c:catAx>
      <c:valAx>
        <c:axId val="28533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3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c:v>
                </c:pt>
                <c:pt idx="2">
                  <c:v>#N/A</c:v>
                </c:pt>
                <c:pt idx="3">
                  <c:v>0.76</c:v>
                </c:pt>
                <c:pt idx="4">
                  <c:v>#N/A</c:v>
                </c:pt>
                <c:pt idx="5">
                  <c:v>1.1499999999999999</c:v>
                </c:pt>
                <c:pt idx="6">
                  <c:v>#N/A</c:v>
                </c:pt>
                <c:pt idx="7">
                  <c:v>1.18</c:v>
                </c:pt>
                <c:pt idx="8">
                  <c:v>#N/A</c:v>
                </c:pt>
                <c:pt idx="9">
                  <c:v>0.94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美咲町中央北部簡易水道事業特別会計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0.11</c:v>
                </c:pt>
                <c:pt idx="8">
                  <c:v>#N/A</c:v>
                </c:pt>
                <c:pt idx="9">
                  <c:v>0.19</c:v>
                </c:pt>
              </c:numCache>
            </c:numRef>
          </c:val>
        </c:ser>
        <c:ser>
          <c:idx val="3"/>
          <c:order val="3"/>
          <c:tx>
            <c:strRef>
              <c:f>データシート!$A$30</c:f>
              <c:strCache>
                <c:ptCount val="1"/>
                <c:pt idx="0">
                  <c:v>美咲町中央公共下水道事業特別会計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0.19</c:v>
                </c:pt>
                <c:pt idx="2">
                  <c:v>#N/A</c:v>
                </c:pt>
                <c:pt idx="3">
                  <c:v>0.32</c:v>
                </c:pt>
                <c:pt idx="4">
                  <c:v>#N/A</c:v>
                </c:pt>
                <c:pt idx="5">
                  <c:v>0.19</c:v>
                </c:pt>
                <c:pt idx="6">
                  <c:v>#N/A</c:v>
                </c:pt>
                <c:pt idx="7">
                  <c:v>0.22</c:v>
                </c:pt>
                <c:pt idx="8">
                  <c:v>#N/A</c:v>
                </c:pt>
                <c:pt idx="9">
                  <c:v>0.21</c:v>
                </c:pt>
              </c:numCache>
            </c:numRef>
          </c:val>
        </c:ser>
        <c:ser>
          <c:idx val="4"/>
          <c:order val="4"/>
          <c:tx>
            <c:strRef>
              <c:f>データシート!$A$31</c:f>
              <c:strCache>
                <c:ptCount val="1"/>
                <c:pt idx="0">
                  <c:v>美咲町柵原中央簡易水道事業特別会計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0.22</c:v>
                </c:pt>
                <c:pt idx="4">
                  <c:v>#N/A</c:v>
                </c:pt>
                <c:pt idx="5">
                  <c:v>0.2</c:v>
                </c:pt>
                <c:pt idx="6">
                  <c:v>#N/A</c:v>
                </c:pt>
                <c:pt idx="7">
                  <c:v>0.24</c:v>
                </c:pt>
                <c:pt idx="8">
                  <c:v>#N/A</c:v>
                </c:pt>
                <c:pt idx="9">
                  <c:v>0.24</c:v>
                </c:pt>
              </c:numCache>
            </c:numRef>
          </c:val>
        </c:ser>
        <c:ser>
          <c:idx val="5"/>
          <c:order val="5"/>
          <c:tx>
            <c:strRef>
              <c:f>データシート!$A$32</c:f>
              <c:strCache>
                <c:ptCount val="1"/>
                <c:pt idx="0">
                  <c:v>美咲町柵原公共下水道事業特別会計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0.46</c:v>
                </c:pt>
                <c:pt idx="2">
                  <c:v>#N/A</c:v>
                </c:pt>
                <c:pt idx="3">
                  <c:v>0.36</c:v>
                </c:pt>
                <c:pt idx="4">
                  <c:v>#N/A</c:v>
                </c:pt>
                <c:pt idx="5">
                  <c:v>0.34</c:v>
                </c:pt>
                <c:pt idx="6">
                  <c:v>#N/A</c:v>
                </c:pt>
                <c:pt idx="7">
                  <c:v>0.33</c:v>
                </c:pt>
                <c:pt idx="8">
                  <c:v>#N/A</c:v>
                </c:pt>
                <c:pt idx="9">
                  <c:v>0.39</c:v>
                </c:pt>
              </c:numCache>
            </c:numRef>
          </c:val>
        </c:ser>
        <c:ser>
          <c:idx val="6"/>
          <c:order val="6"/>
          <c:tx>
            <c:strRef>
              <c:f>データシート!$A$33</c:f>
              <c:strCache>
                <c:ptCount val="1"/>
                <c:pt idx="0">
                  <c:v>美咲町国民健康保険事業特別会計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0.52</c:v>
                </c:pt>
                <c:pt idx="2">
                  <c:v>#N/A</c:v>
                </c:pt>
                <c:pt idx="3">
                  <c:v>1.23</c:v>
                </c:pt>
                <c:pt idx="4">
                  <c:v>#N/A</c:v>
                </c:pt>
                <c:pt idx="5">
                  <c:v>1.18</c:v>
                </c:pt>
                <c:pt idx="6">
                  <c:v>#N/A</c:v>
                </c:pt>
                <c:pt idx="7">
                  <c:v>1.0900000000000001</c:v>
                </c:pt>
                <c:pt idx="8">
                  <c:v>#N/A</c:v>
                </c:pt>
                <c:pt idx="9">
                  <c:v>0.57999999999999996</c:v>
                </c:pt>
              </c:numCache>
            </c:numRef>
          </c:val>
        </c:ser>
        <c:ser>
          <c:idx val="7"/>
          <c:order val="7"/>
          <c:tx>
            <c:strRef>
              <c:f>データシート!$A$34</c:f>
              <c:strCache>
                <c:ptCount val="1"/>
                <c:pt idx="0">
                  <c:v>美咲町介護保険事業特別会計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0.06</c:v>
                </c:pt>
                <c:pt idx="1">
                  <c:v>#N/A</c:v>
                </c:pt>
                <c:pt idx="2">
                  <c:v>#N/A</c:v>
                </c:pt>
                <c:pt idx="3">
                  <c:v>0.21</c:v>
                </c:pt>
                <c:pt idx="4">
                  <c:v>#N/A</c:v>
                </c:pt>
                <c:pt idx="5">
                  <c:v>0.66</c:v>
                </c:pt>
                <c:pt idx="6">
                  <c:v>#N/A</c:v>
                </c:pt>
                <c:pt idx="7">
                  <c:v>0.42</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9.11</c:v>
                </c:pt>
                <c:pt idx="2">
                  <c:v>#N/A</c:v>
                </c:pt>
                <c:pt idx="3">
                  <c:v>10.9</c:v>
                </c:pt>
                <c:pt idx="4">
                  <c:v>#N/A</c:v>
                </c:pt>
                <c:pt idx="5">
                  <c:v>11.25</c:v>
                </c:pt>
                <c:pt idx="6">
                  <c:v>#N/A</c:v>
                </c:pt>
                <c:pt idx="7">
                  <c:v>11.68</c:v>
                </c:pt>
                <c:pt idx="8">
                  <c:v>#N/A</c:v>
                </c:pt>
                <c:pt idx="9">
                  <c:v>10.62</c:v>
                </c:pt>
              </c:numCache>
            </c:numRef>
          </c:val>
        </c:ser>
        <c:ser>
          <c:idx val="9"/>
          <c:order val="9"/>
          <c:tx>
            <c:strRef>
              <c:f>データシート!$A$36</c:f>
              <c:strCache>
                <c:ptCount val="1"/>
                <c:pt idx="0">
                  <c:v>美咲町住宅新築資金等貸付事業特別会計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0.36</c:v>
                </c:pt>
                <c:pt idx="1">
                  <c:v>#N/A</c:v>
                </c:pt>
                <c:pt idx="2">
                  <c:v>0.36</c:v>
                </c:pt>
                <c:pt idx="3">
                  <c:v>#N/A</c:v>
                </c:pt>
                <c:pt idx="4">
                  <c:v>0.36</c:v>
                </c:pt>
                <c:pt idx="5">
                  <c:v>#N/A</c:v>
                </c:pt>
                <c:pt idx="6">
                  <c:v>0.37</c:v>
                </c:pt>
                <c:pt idx="7">
                  <c:v>#N/A</c:v>
                </c:pt>
                <c:pt idx="8">
                  <c:v>0.36</c:v>
                </c:pt>
                <c:pt idx="9">
                  <c:v>#N/A</c:v>
                </c:pt>
              </c:numCache>
            </c:numRef>
          </c:val>
        </c:ser>
        <c:dLbls>
          <c:showLegendKey val="0"/>
          <c:showVal val="0"/>
          <c:showCatName val="0"/>
          <c:showSerName val="0"/>
          <c:showPercent val="0"/>
          <c:showBubbleSize val="0"/>
        </c:dLbls>
        <c:gapWidth val="150"/>
        <c:overlap val="100"/>
        <c:axId val="285526272"/>
        <c:axId val="285532160"/>
      </c:barChart>
      <c:catAx>
        <c:axId val="2855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5532160"/>
        <c:crosses val="autoZero"/>
        <c:auto val="1"/>
        <c:lblAlgn val="ctr"/>
        <c:lblOffset val="100"/>
        <c:tickLblSkip val="1"/>
        <c:tickMarkSkip val="1"/>
        <c:noMultiLvlLbl val="0"/>
      </c:catAx>
      <c:valAx>
        <c:axId val="2855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552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1967</c:v>
                </c:pt>
                <c:pt idx="5">
                  <c:v>1869</c:v>
                </c:pt>
                <c:pt idx="8">
                  <c:v>1813</c:v>
                </c:pt>
                <c:pt idx="11">
                  <c:v>1806</c:v>
                </c:pt>
                <c:pt idx="14">
                  <c:v>1777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55</c:v>
                </c:pt>
                <c:pt idx="3">
                  <c:v>34</c:v>
                </c:pt>
                <c:pt idx="6">
                  <c:v>29</c:v>
                </c:pt>
                <c:pt idx="9">
                  <c:v>18</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43</c:v>
                </c:pt>
                <c:pt idx="6">
                  <c:v>46</c:v>
                </c:pt>
                <c:pt idx="9">
                  <c:v>39</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412</c:v>
                </c:pt>
                <c:pt idx="3">
                  <c:v>422</c:v>
                </c:pt>
                <c:pt idx="6">
                  <c:v>419</c:v>
                </c:pt>
                <c:pt idx="9">
                  <c:v>437</c:v>
                </c:pt>
                <c:pt idx="12">
                  <c:v>440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2487</c:v>
                </c:pt>
                <c:pt idx="3">
                  <c:v>2273</c:v>
                </c:pt>
                <c:pt idx="6">
                  <c:v>2135</c:v>
                </c:pt>
                <c:pt idx="9">
                  <c:v>2023</c:v>
                </c:pt>
                <c:pt idx="12">
                  <c:v>1912</c:v>
                </c:pt>
              </c:numCache>
            </c:numRef>
          </c:val>
        </c:ser>
        <c:dLbls>
          <c:showLegendKey val="0"/>
          <c:showVal val="0"/>
          <c:showCatName val="0"/>
          <c:showSerName val="0"/>
          <c:showPercent val="0"/>
          <c:showBubbleSize val="0"/>
        </c:dLbls>
        <c:gapWidth val="100"/>
        <c:overlap val="100"/>
        <c:axId val="235902848"/>
        <c:axId val="235905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1038</c:v>
                </c:pt>
                <c:pt idx="2">
                  <c:v>#N/A</c:v>
                </c:pt>
                <c:pt idx="3">
                  <c:v>#N/A</c:v>
                </c:pt>
                <c:pt idx="4">
                  <c:v>903</c:v>
                </c:pt>
                <c:pt idx="5">
                  <c:v>#N/A</c:v>
                </c:pt>
                <c:pt idx="6">
                  <c:v>#N/A</c:v>
                </c:pt>
                <c:pt idx="7">
                  <c:v>817</c:v>
                </c:pt>
                <c:pt idx="8">
                  <c:v>#N/A</c:v>
                </c:pt>
                <c:pt idx="9">
                  <c:v>#N/A</c:v>
                </c:pt>
                <c:pt idx="10">
                  <c:v>711</c:v>
                </c:pt>
                <c:pt idx="11">
                  <c:v>#N/A</c:v>
                </c:pt>
                <c:pt idx="12">
                  <c:v>#N/A</c:v>
                </c:pt>
                <c:pt idx="13">
                  <c:v>623</c:v>
                </c:pt>
                <c:pt idx="14">
                  <c:v>#N/A</c:v>
                </c:pt>
              </c:numCache>
            </c:numRef>
          </c:val>
          <c:smooth val="0"/>
        </c:ser>
        <c:dLbls>
          <c:showLegendKey val="0"/>
          <c:showVal val="0"/>
          <c:showCatName val="0"/>
          <c:showSerName val="0"/>
          <c:showPercent val="0"/>
          <c:showBubbleSize val="0"/>
        </c:dLbls>
        <c:marker val="1"/>
        <c:smooth val="0"/>
        <c:axId val="235902848"/>
        <c:axId val="235905024"/>
      </c:lineChart>
      <c:catAx>
        <c:axId val="23590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905024"/>
        <c:crosses val="autoZero"/>
        <c:auto val="1"/>
        <c:lblAlgn val="ctr"/>
        <c:lblOffset val="100"/>
        <c:tickLblSkip val="1"/>
        <c:tickMarkSkip val="1"/>
        <c:noMultiLvlLbl val="0"/>
      </c:catAx>
      <c:valAx>
        <c:axId val="23590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90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14938</c:v>
                </c:pt>
                <c:pt idx="5">
                  <c:v>14825</c:v>
                </c:pt>
                <c:pt idx="8">
                  <c:v>14081</c:v>
                </c:pt>
                <c:pt idx="11">
                  <c:v>13434</c:v>
                </c:pt>
                <c:pt idx="14">
                  <c:v>12656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372</c:v>
                </c:pt>
                <c:pt idx="5">
                  <c:v>326</c:v>
                </c:pt>
                <c:pt idx="8">
                  <c:v>275</c:v>
                </c:pt>
                <c:pt idx="11">
                  <c:v>231</c:v>
                </c:pt>
                <c:pt idx="14">
                  <c:v>185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3905</c:v>
                </c:pt>
                <c:pt idx="5">
                  <c:v>4180</c:v>
                </c:pt>
                <c:pt idx="8">
                  <c:v>4446</c:v>
                </c:pt>
                <c:pt idx="11">
                  <c:v>4828</c:v>
                </c:pt>
                <c:pt idx="14">
                  <c:v>5074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2636</c:v>
                </c:pt>
                <c:pt idx="3">
                  <c:v>2625</c:v>
                </c:pt>
                <c:pt idx="6">
                  <c:v>2517</c:v>
                </c:pt>
                <c:pt idx="9">
                  <c:v>2369</c:v>
                </c:pt>
                <c:pt idx="12">
                  <c:v>2441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417</c:v>
                </c:pt>
                <c:pt idx="3">
                  <c:v>377</c:v>
                </c:pt>
                <c:pt idx="6">
                  <c:v>483</c:v>
                </c:pt>
                <c:pt idx="9">
                  <c:v>805</c:v>
                </c:pt>
                <c:pt idx="12">
                  <c:v>1206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5756</c:v>
                </c:pt>
                <c:pt idx="3">
                  <c:v>5518</c:v>
                </c:pt>
                <c:pt idx="6">
                  <c:v>5156</c:v>
                </c:pt>
                <c:pt idx="9">
                  <c:v>5048</c:v>
                </c:pt>
                <c:pt idx="12">
                  <c:v>4932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294</c:v>
                </c:pt>
                <c:pt idx="3">
                  <c:v>249</c:v>
                </c:pt>
                <c:pt idx="6">
                  <c:v>214</c:v>
                </c:pt>
                <c:pt idx="9">
                  <c:v>153</c:v>
                </c:pt>
                <c:pt idx="12">
                  <c:v>129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16901</c:v>
                </c:pt>
                <c:pt idx="3">
                  <c:v>16066</c:v>
                </c:pt>
                <c:pt idx="6">
                  <c:v>14594</c:v>
                </c:pt>
                <c:pt idx="9">
                  <c:v>13264</c:v>
                </c:pt>
                <c:pt idx="12">
                  <c:v>12169</c:v>
                </c:pt>
              </c:numCache>
            </c:numRef>
          </c:val>
        </c:ser>
        <c:dLbls>
          <c:showLegendKey val="0"/>
          <c:showVal val="0"/>
          <c:showCatName val="0"/>
          <c:showSerName val="0"/>
          <c:showPercent val="0"/>
          <c:showBubbleSize val="0"/>
        </c:dLbls>
        <c:gapWidth val="100"/>
        <c:overlap val="100"/>
        <c:axId val="235364352"/>
        <c:axId val="23536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6789</c:v>
                </c:pt>
                <c:pt idx="2">
                  <c:v>#N/A</c:v>
                </c:pt>
                <c:pt idx="3">
                  <c:v>#N/A</c:v>
                </c:pt>
                <c:pt idx="4">
                  <c:v>5503</c:v>
                </c:pt>
                <c:pt idx="5">
                  <c:v>#N/A</c:v>
                </c:pt>
                <c:pt idx="6">
                  <c:v>#N/A</c:v>
                </c:pt>
                <c:pt idx="7">
                  <c:v>4162</c:v>
                </c:pt>
                <c:pt idx="8">
                  <c:v>#N/A</c:v>
                </c:pt>
                <c:pt idx="9">
                  <c:v>#N/A</c:v>
                </c:pt>
                <c:pt idx="10">
                  <c:v>3148</c:v>
                </c:pt>
                <c:pt idx="11">
                  <c:v>#N/A</c:v>
                </c:pt>
                <c:pt idx="12">
                  <c:v>#N/A</c:v>
                </c:pt>
                <c:pt idx="13">
                  <c:v>2962</c:v>
                </c:pt>
                <c:pt idx="14">
                  <c:v>#N/A</c:v>
                </c:pt>
              </c:numCache>
            </c:numRef>
          </c:val>
          <c:smooth val="0"/>
        </c:ser>
        <c:dLbls>
          <c:showLegendKey val="0"/>
          <c:showVal val="0"/>
          <c:showCatName val="0"/>
          <c:showSerName val="0"/>
          <c:showPercent val="0"/>
          <c:showBubbleSize val="0"/>
        </c:dLbls>
        <c:marker val="1"/>
        <c:smooth val="0"/>
        <c:axId val="235364352"/>
        <c:axId val="235366272"/>
      </c:lineChart>
      <c:catAx>
        <c:axId val="2353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366272"/>
        <c:crosses val="autoZero"/>
        <c:auto val="1"/>
        <c:lblAlgn val="ctr"/>
        <c:lblOffset val="100"/>
        <c:tickLblSkip val="1"/>
        <c:tickMarkSkip val="1"/>
        <c:noMultiLvlLbl val="0"/>
      </c:catAx>
      <c:valAx>
        <c:axId val="23536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36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番大きなウエートを占めている元利償還金については、合併前後に実施した大規模事業による起債発行のため増えていったが、平成２１年度にピークを迎え、以降は減少している。今後も事業の適切な管理を行い地方債発行を抑制するとともに、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元利償還金以外の分子も年々減少傾向にあるが、公営企業債の元利償還金に対する繰入金については、下水道事業が進捗していることから、今後数年間は増加していく見込である。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大規模事業が終了したことにより平成２０年度以降の地方債現在高は毎年度１０億円程度減少しているが、なおも高い水準にあるため今後も新発債の抑制や繰上償還を行い、更なる縮小に努める必要がある。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債務負担行為は毎年減少しているが、組合等負担見込額は組合事業の関係で今後数年間は増加する見込みである。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公営企業債等繰入見込額も毎年減少してきていたが、継続している下水道事業とともに、簡易水道事業を平成２５年度から実施しているため、今後の減少は見込めない状況である。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充当可能基金については財政状況の許す範囲で積立を行っており、年々増加している。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に加え、町内の中心となる１次産業が低調なことにより、財政基盤が弱く、類似団体では低い水準となっている。組織の見直し等により歳出の削減に努めるとともに、地方税の徴収強化等の取組みを行い、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94721</xdr:rowOff>
    </xdr:from>
    <xdr:to>
      <xdr:col>7</xdr:col>
      <xdr:colOff>152400</xdr:colOff>
      <xdr:row>44</xdr:row>
      <xdr:rowOff>104775</xdr:rowOff>
    </xdr:to>
    <xdr:cxnSp macro="">
      <xdr:nvCxnSpPr>
        <xdr:cNvPr id="71" name="直線コネクタ 70"/>
        <xdr:cNvCxnSpPr/>
      </xdr:nvCxnSpPr>
      <xdr:spPr>
        <a:xfrm flipV="1">
          <a:off x="4114800" y="76385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114829</xdr:rowOff>
    </xdr:to>
    <xdr:cxnSp macro="">
      <xdr:nvCxnSpPr>
        <xdr:cNvPr id="74" name="直線コネクタ 73"/>
        <xdr:cNvCxnSpPr/>
      </xdr:nvCxnSpPr>
      <xdr:spPr>
        <a:xfrm flipV="1">
          <a:off x="3225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165629</xdr:rowOff>
    </xdr:from>
    <xdr:to>
      <xdr:col>6</xdr:col>
      <xdr:colOff>50800</xdr:colOff>
      <xdr:row>43</xdr:row>
      <xdr:rowOff>95779</xdr:rowOff>
    </xdr:to>
    <xdr:sp macro="" textlink="">
      <xdr:nvSpPr>
        <xdr:cNvPr id="75" name="フローチャート : 判断 74"/>
        <xdr:cNvSpPr/>
      </xdr:nvSpPr>
      <xdr:spPr>
        <a:xfrm>
          <a:off x="4064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105956</xdr:rowOff>
    </xdr:from>
    <xdr:ext cx="736600" cy="259045"/>
    <xdr:sp macro="" textlink="">
      <xdr:nvSpPr>
        <xdr:cNvPr id="76" name="テキスト ボックス 75"/>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114829</xdr:rowOff>
    </xdr:from>
    <xdr:to>
      <xdr:col>4</xdr:col>
      <xdr:colOff>482600</xdr:colOff>
      <xdr:row>44</xdr:row>
      <xdr:rowOff>114829</xdr:rowOff>
    </xdr:to>
    <xdr:cxnSp macro="">
      <xdr:nvCxnSpPr>
        <xdr:cNvPr id="77" name="直線コネクタ 76"/>
        <xdr:cNvCxnSpPr/>
      </xdr:nvCxnSpPr>
      <xdr:spPr>
        <a:xfrm>
          <a:off x="2336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114829</xdr:rowOff>
    </xdr:from>
    <xdr:to>
      <xdr:col>3</xdr:col>
      <xdr:colOff>279400</xdr:colOff>
      <xdr:row>44</xdr:row>
      <xdr:rowOff>114829</xdr:rowOff>
    </xdr:to>
    <xdr:cxnSp macro="">
      <xdr:nvCxnSpPr>
        <xdr:cNvPr id="80" name="直線コネクタ 79"/>
        <xdr:cNvCxnSpPr/>
      </xdr:nvCxnSpPr>
      <xdr:spPr>
        <a:xfrm>
          <a:off x="1447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43921</xdr:rowOff>
    </xdr:from>
    <xdr:to>
      <xdr:col>7</xdr:col>
      <xdr:colOff>203200</xdr:colOff>
      <xdr:row>44</xdr:row>
      <xdr:rowOff>145521</xdr:rowOff>
    </xdr:to>
    <xdr:sp macro="" textlink="">
      <xdr:nvSpPr>
        <xdr:cNvPr id="90" name="円/楕円 89"/>
        <xdr:cNvSpPr/>
      </xdr:nvSpPr>
      <xdr:spPr>
        <a:xfrm>
          <a:off x="4902200" y="75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111248</xdr:rowOff>
    </xdr:from>
    <xdr:ext cx="762000" cy="259045"/>
    <xdr:sp macro="" textlink="">
      <xdr:nvSpPr>
        <xdr:cNvPr id="91" name="財政力該当値テキスト"/>
        <xdr:cNvSpPr txBox="1"/>
      </xdr:nvSpPr>
      <xdr:spPr>
        <a:xfrm>
          <a:off x="5041900" y="748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92" name="円/楕円 91"/>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3" name="テキスト ボックス 92"/>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64029</xdr:rowOff>
    </xdr:from>
    <xdr:to>
      <xdr:col>4</xdr:col>
      <xdr:colOff>533400</xdr:colOff>
      <xdr:row>44</xdr:row>
      <xdr:rowOff>165629</xdr:rowOff>
    </xdr:to>
    <xdr:sp macro="" textlink="">
      <xdr:nvSpPr>
        <xdr:cNvPr id="94" name="円/楕円 93"/>
        <xdr:cNvSpPr/>
      </xdr:nvSpPr>
      <xdr:spPr>
        <a:xfrm>
          <a:off x="3175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150406</xdr:rowOff>
    </xdr:from>
    <xdr:ext cx="762000" cy="259045"/>
    <xdr:sp macro="" textlink="">
      <xdr:nvSpPr>
        <xdr:cNvPr id="95" name="テキスト ボックス 94"/>
        <xdr:cNvSpPr txBox="1"/>
      </xdr:nvSpPr>
      <xdr:spPr>
        <a:xfrm>
          <a:off x="2844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64029</xdr:rowOff>
    </xdr:from>
    <xdr:to>
      <xdr:col>3</xdr:col>
      <xdr:colOff>330200</xdr:colOff>
      <xdr:row>44</xdr:row>
      <xdr:rowOff>165629</xdr:rowOff>
    </xdr:to>
    <xdr:sp macro="" textlink="">
      <xdr:nvSpPr>
        <xdr:cNvPr id="96" name="円/楕円 95"/>
        <xdr:cNvSpPr/>
      </xdr:nvSpPr>
      <xdr:spPr>
        <a:xfrm>
          <a:off x="2286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150406</xdr:rowOff>
    </xdr:from>
    <xdr:ext cx="762000" cy="259045"/>
    <xdr:sp macro="" textlink="">
      <xdr:nvSpPr>
        <xdr:cNvPr id="97" name="テキスト ボックス 96"/>
        <xdr:cNvSpPr txBox="1"/>
      </xdr:nvSpPr>
      <xdr:spPr>
        <a:xfrm>
          <a:off x="1955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64029</xdr:rowOff>
    </xdr:from>
    <xdr:to>
      <xdr:col>2</xdr:col>
      <xdr:colOff>127000</xdr:colOff>
      <xdr:row>44</xdr:row>
      <xdr:rowOff>165629</xdr:rowOff>
    </xdr:to>
    <xdr:sp macro="" textlink="">
      <xdr:nvSpPr>
        <xdr:cNvPr id="98" name="円/楕円 97"/>
        <xdr:cNvSpPr/>
      </xdr:nvSpPr>
      <xdr:spPr>
        <a:xfrm>
          <a:off x="1397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150406</xdr:rowOff>
    </xdr:from>
    <xdr:ext cx="762000" cy="259045"/>
    <xdr:sp macro="" textlink="">
      <xdr:nvSpPr>
        <xdr:cNvPr id="99" name="テキスト ボックス 98"/>
        <xdr:cNvSpPr txBox="1"/>
      </xdr:nvSpPr>
      <xdr:spPr>
        <a:xfrm>
          <a:off x="1066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類似団体の平均より下回っているが、公債費の占めるウェートが大きい。償還額のピークは過ぎ、年々公債費の占める割合は縮小しているが、今後も新発債の抑制や繰上償還を計画的に行い抑制に努める。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また、公営企業会計や保険会計への繰出金は年々増加しているため、経費の削減や独立採算の原則に立ち返った料金の値上げ、保険税（料）の適正化を図るなど、繰出金を減らすように努める。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26881</xdr:rowOff>
    </xdr:from>
    <xdr:to>
      <xdr:col>7</xdr:col>
      <xdr:colOff>152400</xdr:colOff>
      <xdr:row>61</xdr:row>
      <xdr:rowOff>38946</xdr:rowOff>
    </xdr:to>
    <xdr:cxnSp macro="">
      <xdr:nvCxnSpPr>
        <xdr:cNvPr id="134" name="直線コネクタ 133"/>
        <xdr:cNvCxnSpPr/>
      </xdr:nvCxnSpPr>
      <xdr:spPr>
        <a:xfrm flipV="1">
          <a:off x="4114800" y="104853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18838</xdr:rowOff>
    </xdr:from>
    <xdr:to>
      <xdr:col>6</xdr:col>
      <xdr:colOff>0</xdr:colOff>
      <xdr:row>61</xdr:row>
      <xdr:rowOff>38946</xdr:rowOff>
    </xdr:to>
    <xdr:cxnSp macro="">
      <xdr:nvCxnSpPr>
        <xdr:cNvPr id="137" name="直線コネクタ 136"/>
        <xdr:cNvCxnSpPr/>
      </xdr:nvCxnSpPr>
      <xdr:spPr>
        <a:xfrm>
          <a:off x="3225800" y="104772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104775</xdr:rowOff>
    </xdr:from>
    <xdr:to>
      <xdr:col>6</xdr:col>
      <xdr:colOff>50800</xdr:colOff>
      <xdr:row>62</xdr:row>
      <xdr:rowOff>34925</xdr:rowOff>
    </xdr:to>
    <xdr:sp macro="" textlink="">
      <xdr:nvSpPr>
        <xdr:cNvPr id="138" name="フローチャート : 判断 137"/>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19702</xdr:rowOff>
    </xdr:from>
    <xdr:ext cx="736600" cy="259045"/>
    <xdr:sp macro="" textlink="">
      <xdr:nvSpPr>
        <xdr:cNvPr id="139" name="テキスト ボックス 138"/>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18838</xdr:rowOff>
    </xdr:to>
    <xdr:cxnSp macro="">
      <xdr:nvCxnSpPr>
        <xdr:cNvPr id="140" name="直線コネクタ 139"/>
        <xdr:cNvCxnSpPr/>
      </xdr:nvCxnSpPr>
      <xdr:spPr>
        <a:xfrm>
          <a:off x="2336800" y="104652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84667</xdr:rowOff>
    </xdr:from>
    <xdr:to>
      <xdr:col>4</xdr:col>
      <xdr:colOff>533400</xdr:colOff>
      <xdr:row>62</xdr:row>
      <xdr:rowOff>14817</xdr:rowOff>
    </xdr:to>
    <xdr:sp macro="" textlink="">
      <xdr:nvSpPr>
        <xdr:cNvPr id="141" name="フローチャート : 判断 140"/>
        <xdr:cNvSpPr/>
      </xdr:nvSpPr>
      <xdr:spPr>
        <a:xfrm>
          <a:off x="3175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171044</xdr:rowOff>
    </xdr:from>
    <xdr:ext cx="762000" cy="259045"/>
    <xdr:sp macro="" textlink="">
      <xdr:nvSpPr>
        <xdr:cNvPr id="142" name="テキスト ボックス 141"/>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61</xdr:row>
      <xdr:rowOff>127423</xdr:rowOff>
    </xdr:to>
    <xdr:cxnSp macro="">
      <xdr:nvCxnSpPr>
        <xdr:cNvPr id="143" name="直線コネクタ 142"/>
        <xdr:cNvCxnSpPr/>
      </xdr:nvCxnSpPr>
      <xdr:spPr>
        <a:xfrm flipV="1">
          <a:off x="1447800" y="104652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80645</xdr:rowOff>
    </xdr:from>
    <xdr:to>
      <xdr:col>3</xdr:col>
      <xdr:colOff>330200</xdr:colOff>
      <xdr:row>62</xdr:row>
      <xdr:rowOff>10795</xdr:rowOff>
    </xdr:to>
    <xdr:sp macro="" textlink="">
      <xdr:nvSpPr>
        <xdr:cNvPr id="144" name="フローチャート : 判断 143"/>
        <xdr:cNvSpPr/>
      </xdr:nvSpPr>
      <xdr:spPr>
        <a:xfrm>
          <a:off x="2286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167022</xdr:rowOff>
    </xdr:from>
    <xdr:ext cx="762000" cy="259045"/>
    <xdr:sp macro="" textlink="">
      <xdr:nvSpPr>
        <xdr:cNvPr id="145" name="テキスト ボックス 144"/>
        <xdr:cNvSpPr txBox="1"/>
      </xdr:nvSpPr>
      <xdr:spPr>
        <a:xfrm>
          <a:off x="1955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6" name="フローチャート : 判断 145"/>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168292</xdr:rowOff>
    </xdr:from>
    <xdr:ext cx="762000" cy="259045"/>
    <xdr:sp macro="" textlink="">
      <xdr:nvSpPr>
        <xdr:cNvPr id="147" name="テキスト ボックス 146"/>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147531</xdr:rowOff>
    </xdr:from>
    <xdr:to>
      <xdr:col>7</xdr:col>
      <xdr:colOff>203200</xdr:colOff>
      <xdr:row>61</xdr:row>
      <xdr:rowOff>77681</xdr:rowOff>
    </xdr:to>
    <xdr:sp macro="" textlink="">
      <xdr:nvSpPr>
        <xdr:cNvPr id="153" name="円/楕円 152"/>
        <xdr:cNvSpPr/>
      </xdr:nvSpPr>
      <xdr:spPr>
        <a:xfrm>
          <a:off x="4902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164058</xdr:rowOff>
    </xdr:from>
    <xdr:ext cx="762000" cy="259045"/>
    <xdr:sp macro="" textlink="">
      <xdr:nvSpPr>
        <xdr:cNvPr id="154" name="財政構造の弾力性該当値テキスト"/>
        <xdr:cNvSpPr txBox="1"/>
      </xdr:nvSpPr>
      <xdr:spPr>
        <a:xfrm>
          <a:off x="5041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159596</xdr:rowOff>
    </xdr:from>
    <xdr:to>
      <xdr:col>6</xdr:col>
      <xdr:colOff>50800</xdr:colOff>
      <xdr:row>61</xdr:row>
      <xdr:rowOff>89746</xdr:rowOff>
    </xdr:to>
    <xdr:sp macro="" textlink="">
      <xdr:nvSpPr>
        <xdr:cNvPr id="155" name="円/楕円 154"/>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99923</xdr:rowOff>
    </xdr:from>
    <xdr:ext cx="736600" cy="259045"/>
    <xdr:sp macro="" textlink="">
      <xdr:nvSpPr>
        <xdr:cNvPr id="156" name="テキスト ボックス 155"/>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139488</xdr:rowOff>
    </xdr:from>
    <xdr:to>
      <xdr:col>4</xdr:col>
      <xdr:colOff>533400</xdr:colOff>
      <xdr:row>61</xdr:row>
      <xdr:rowOff>69638</xdr:rowOff>
    </xdr:to>
    <xdr:sp macro="" textlink="">
      <xdr:nvSpPr>
        <xdr:cNvPr id="157" name="円/楕円 156"/>
        <xdr:cNvSpPr/>
      </xdr:nvSpPr>
      <xdr:spPr>
        <a:xfrm>
          <a:off x="3175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79815</xdr:rowOff>
    </xdr:from>
    <xdr:ext cx="762000" cy="259045"/>
    <xdr:sp macro="" textlink="">
      <xdr:nvSpPr>
        <xdr:cNvPr id="158" name="テキスト ボックス 157"/>
        <xdr:cNvSpPr txBox="1"/>
      </xdr:nvSpPr>
      <xdr:spPr>
        <a:xfrm>
          <a:off x="2844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9" name="円/楕円 158"/>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60" name="テキスト ボックス 159"/>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61" name="円/楕円 160"/>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62" name="テキスト ボックス 161"/>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[215,446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のは、職員数が多いことにより人件費が嵩んでいることが主な要因となっている。今後は新規採用職員の抑制により職員数を減員するとともに、物件費においても、民間委託が可能なものは民間委託を進め、コストの低減を図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157347</xdr:rowOff>
    </xdr:from>
    <xdr:to>
      <xdr:col>7</xdr:col>
      <xdr:colOff>152400</xdr:colOff>
      <xdr:row>83</xdr:row>
      <xdr:rowOff>3542</xdr:rowOff>
    </xdr:to>
    <xdr:cxnSp macro="">
      <xdr:nvCxnSpPr>
        <xdr:cNvPr id="196" name="直線コネクタ 195"/>
        <xdr:cNvCxnSpPr/>
      </xdr:nvCxnSpPr>
      <xdr:spPr>
        <a:xfrm>
          <a:off x="4114800" y="14216247"/>
          <a:ext cx="8382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145386</xdr:rowOff>
    </xdr:from>
    <xdr:to>
      <xdr:col>6</xdr:col>
      <xdr:colOff>0</xdr:colOff>
      <xdr:row>82</xdr:row>
      <xdr:rowOff>157347</xdr:rowOff>
    </xdr:to>
    <xdr:cxnSp macro="">
      <xdr:nvCxnSpPr>
        <xdr:cNvPr id="199" name="直線コネクタ 198"/>
        <xdr:cNvCxnSpPr/>
      </xdr:nvCxnSpPr>
      <xdr:spPr>
        <a:xfrm>
          <a:off x="3225800" y="14204286"/>
          <a:ext cx="8890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145642</xdr:rowOff>
    </xdr:from>
    <xdr:to>
      <xdr:col>6</xdr:col>
      <xdr:colOff>50800</xdr:colOff>
      <xdr:row>83</xdr:row>
      <xdr:rowOff>75792</xdr:rowOff>
    </xdr:to>
    <xdr:sp macro="" textlink="">
      <xdr:nvSpPr>
        <xdr:cNvPr id="200" name="フローチャート : 判断 199"/>
        <xdr:cNvSpPr/>
      </xdr:nvSpPr>
      <xdr:spPr>
        <a:xfrm>
          <a:off x="4064000" y="1420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60569</xdr:rowOff>
    </xdr:from>
    <xdr:ext cx="736600" cy="259045"/>
    <xdr:sp macro="" textlink="">
      <xdr:nvSpPr>
        <xdr:cNvPr id="201" name="テキスト ボックス 200"/>
        <xdr:cNvSpPr txBox="1"/>
      </xdr:nvSpPr>
      <xdr:spPr>
        <a:xfrm>
          <a:off x="3733800" y="1429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130832</xdr:rowOff>
    </xdr:from>
    <xdr:to>
      <xdr:col>4</xdr:col>
      <xdr:colOff>482600</xdr:colOff>
      <xdr:row>82</xdr:row>
      <xdr:rowOff>145386</xdr:rowOff>
    </xdr:to>
    <xdr:cxnSp macro="">
      <xdr:nvCxnSpPr>
        <xdr:cNvPr id="202" name="直線コネクタ 201"/>
        <xdr:cNvCxnSpPr/>
      </xdr:nvCxnSpPr>
      <xdr:spPr>
        <a:xfrm>
          <a:off x="2336800" y="14189732"/>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27265</xdr:rowOff>
    </xdr:from>
    <xdr:to>
      <xdr:col>4</xdr:col>
      <xdr:colOff>533400</xdr:colOff>
      <xdr:row>82</xdr:row>
      <xdr:rowOff>128865</xdr:rowOff>
    </xdr:to>
    <xdr:sp macro="" textlink="">
      <xdr:nvSpPr>
        <xdr:cNvPr id="203" name="フローチャート : 判断 202"/>
        <xdr:cNvSpPr/>
      </xdr:nvSpPr>
      <xdr:spPr>
        <a:xfrm>
          <a:off x="3175000" y="1408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139042</xdr:rowOff>
    </xdr:from>
    <xdr:ext cx="762000" cy="259045"/>
    <xdr:sp macro="" textlink="">
      <xdr:nvSpPr>
        <xdr:cNvPr id="204" name="テキスト ボックス 203"/>
        <xdr:cNvSpPr txBox="1"/>
      </xdr:nvSpPr>
      <xdr:spPr>
        <a:xfrm>
          <a:off x="2844800" y="1385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130832</xdr:rowOff>
    </xdr:from>
    <xdr:to>
      <xdr:col>3</xdr:col>
      <xdr:colOff>279400</xdr:colOff>
      <xdr:row>82</xdr:row>
      <xdr:rowOff>134305</xdr:rowOff>
    </xdr:to>
    <xdr:cxnSp macro="">
      <xdr:nvCxnSpPr>
        <xdr:cNvPr id="205" name="直線コネクタ 204"/>
        <xdr:cNvCxnSpPr/>
      </xdr:nvCxnSpPr>
      <xdr:spPr>
        <a:xfrm flipV="1">
          <a:off x="1447800" y="14189732"/>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5059</xdr:rowOff>
    </xdr:from>
    <xdr:to>
      <xdr:col>3</xdr:col>
      <xdr:colOff>330200</xdr:colOff>
      <xdr:row>82</xdr:row>
      <xdr:rowOff>106659</xdr:rowOff>
    </xdr:to>
    <xdr:sp macro="" textlink="">
      <xdr:nvSpPr>
        <xdr:cNvPr id="206" name="フローチャート : 判断 205"/>
        <xdr:cNvSpPr/>
      </xdr:nvSpPr>
      <xdr:spPr>
        <a:xfrm>
          <a:off x="2286000" y="140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116836</xdr:rowOff>
    </xdr:from>
    <xdr:ext cx="762000" cy="259045"/>
    <xdr:sp macro="" textlink="">
      <xdr:nvSpPr>
        <xdr:cNvPr id="207" name="テキスト ボックス 206"/>
        <xdr:cNvSpPr txBox="1"/>
      </xdr:nvSpPr>
      <xdr:spPr>
        <a:xfrm>
          <a:off x="1955800" y="138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163916</xdr:rowOff>
    </xdr:from>
    <xdr:to>
      <xdr:col>2</xdr:col>
      <xdr:colOff>127000</xdr:colOff>
      <xdr:row>82</xdr:row>
      <xdr:rowOff>94066</xdr:rowOff>
    </xdr:to>
    <xdr:sp macro="" textlink="">
      <xdr:nvSpPr>
        <xdr:cNvPr id="208" name="フローチャート : 判断 207"/>
        <xdr:cNvSpPr/>
      </xdr:nvSpPr>
      <xdr:spPr>
        <a:xfrm>
          <a:off x="1397000" y="1405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104243</xdr:rowOff>
    </xdr:from>
    <xdr:ext cx="762000" cy="259045"/>
    <xdr:sp macro="" textlink="">
      <xdr:nvSpPr>
        <xdr:cNvPr id="209" name="テキスト ボックス 208"/>
        <xdr:cNvSpPr txBox="1"/>
      </xdr:nvSpPr>
      <xdr:spPr>
        <a:xfrm>
          <a:off x="1066800" y="1382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124192</xdr:rowOff>
    </xdr:from>
    <xdr:to>
      <xdr:col>7</xdr:col>
      <xdr:colOff>203200</xdr:colOff>
      <xdr:row>83</xdr:row>
      <xdr:rowOff>54342</xdr:rowOff>
    </xdr:to>
    <xdr:sp macro="" textlink="">
      <xdr:nvSpPr>
        <xdr:cNvPr id="215" name="円/楕円 214"/>
        <xdr:cNvSpPr/>
      </xdr:nvSpPr>
      <xdr:spPr>
        <a:xfrm>
          <a:off x="4902200" y="141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96269</xdr:rowOff>
    </xdr:from>
    <xdr:ext cx="762000" cy="259045"/>
    <xdr:sp macro="" textlink="">
      <xdr:nvSpPr>
        <xdr:cNvPr id="216" name="人件費・物件費等の状況該当値テキスト"/>
        <xdr:cNvSpPr txBox="1"/>
      </xdr:nvSpPr>
      <xdr:spPr>
        <a:xfrm>
          <a:off x="5041900" y="1415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215,446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106547</xdr:rowOff>
    </xdr:from>
    <xdr:to>
      <xdr:col>6</xdr:col>
      <xdr:colOff>50800</xdr:colOff>
      <xdr:row>83</xdr:row>
      <xdr:rowOff>36697</xdr:rowOff>
    </xdr:to>
    <xdr:sp macro="" textlink="">
      <xdr:nvSpPr>
        <xdr:cNvPr id="217" name="円/楕円 216"/>
        <xdr:cNvSpPr/>
      </xdr:nvSpPr>
      <xdr:spPr>
        <a:xfrm>
          <a:off x="4064000" y="141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46874</xdr:rowOff>
    </xdr:from>
    <xdr:ext cx="736600" cy="259045"/>
    <xdr:sp macro="" textlink="">
      <xdr:nvSpPr>
        <xdr:cNvPr id="218" name="テキスト ボックス 217"/>
        <xdr:cNvSpPr txBox="1"/>
      </xdr:nvSpPr>
      <xdr:spPr>
        <a:xfrm>
          <a:off x="3733800" y="1393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94586</xdr:rowOff>
    </xdr:from>
    <xdr:to>
      <xdr:col>4</xdr:col>
      <xdr:colOff>533400</xdr:colOff>
      <xdr:row>83</xdr:row>
      <xdr:rowOff>24736</xdr:rowOff>
    </xdr:to>
    <xdr:sp macro="" textlink="">
      <xdr:nvSpPr>
        <xdr:cNvPr id="219" name="円/楕円 218"/>
        <xdr:cNvSpPr/>
      </xdr:nvSpPr>
      <xdr:spPr>
        <a:xfrm>
          <a:off x="3175000" y="141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9513</xdr:rowOff>
    </xdr:from>
    <xdr:ext cx="762000" cy="259045"/>
    <xdr:sp macro="" textlink="">
      <xdr:nvSpPr>
        <xdr:cNvPr id="220" name="テキスト ボックス 219"/>
        <xdr:cNvSpPr txBox="1"/>
      </xdr:nvSpPr>
      <xdr:spPr>
        <a:xfrm>
          <a:off x="2844800" y="1423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80032</xdr:rowOff>
    </xdr:from>
    <xdr:to>
      <xdr:col>3</xdr:col>
      <xdr:colOff>330200</xdr:colOff>
      <xdr:row>83</xdr:row>
      <xdr:rowOff>10182</xdr:rowOff>
    </xdr:to>
    <xdr:sp macro="" textlink="">
      <xdr:nvSpPr>
        <xdr:cNvPr id="221" name="円/楕円 220"/>
        <xdr:cNvSpPr/>
      </xdr:nvSpPr>
      <xdr:spPr>
        <a:xfrm>
          <a:off x="2286000" y="141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166409</xdr:rowOff>
    </xdr:from>
    <xdr:ext cx="762000" cy="259045"/>
    <xdr:sp macro="" textlink="">
      <xdr:nvSpPr>
        <xdr:cNvPr id="222" name="テキスト ボックス 221"/>
        <xdr:cNvSpPr txBox="1"/>
      </xdr:nvSpPr>
      <xdr:spPr>
        <a:xfrm>
          <a:off x="1955800" y="1422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83505</xdr:rowOff>
    </xdr:from>
    <xdr:to>
      <xdr:col>2</xdr:col>
      <xdr:colOff>127000</xdr:colOff>
      <xdr:row>83</xdr:row>
      <xdr:rowOff>13655</xdr:rowOff>
    </xdr:to>
    <xdr:sp macro="" textlink="">
      <xdr:nvSpPr>
        <xdr:cNvPr id="223" name="円/楕円 222"/>
        <xdr:cNvSpPr/>
      </xdr:nvSpPr>
      <xdr:spPr>
        <a:xfrm>
          <a:off x="1397000" y="141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169882</xdr:rowOff>
    </xdr:from>
    <xdr:ext cx="762000" cy="259045"/>
    <xdr:sp macro="" textlink="">
      <xdr:nvSpPr>
        <xdr:cNvPr id="224" name="テキスト ボックス 223"/>
        <xdr:cNvSpPr txBox="1"/>
      </xdr:nvSpPr>
      <xdr:spPr>
        <a:xfrm>
          <a:off x="1066800" y="142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類似団体の平均を下回っているが、各種手当ての総点検を行い、</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508</xdr:rowOff>
    </xdr:from>
    <xdr:to>
      <xdr:col>24</xdr:col>
      <xdr:colOff>558800</xdr:colOff>
      <xdr:row>84</xdr:row>
      <xdr:rowOff>508</xdr:rowOff>
    </xdr:to>
    <xdr:cxnSp macro="">
      <xdr:nvCxnSpPr>
        <xdr:cNvPr id="256" name="直線コネクタ 255"/>
        <xdr:cNvCxnSpPr/>
      </xdr:nvCxnSpPr>
      <xdr:spPr>
        <a:xfrm>
          <a:off x="16179800" y="14402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8653</xdr:rowOff>
    </xdr:from>
    <xdr:ext cx="762000" cy="259045"/>
    <xdr:sp macro="" textlink="">
      <xdr:nvSpPr>
        <xdr:cNvPr id="257" name="給与水準   （国との比較）平均値テキスト"/>
        <xdr:cNvSpPr txBox="1"/>
      </xdr:nvSpPr>
      <xdr:spPr>
        <a:xfrm>
          <a:off x="17106900" y="14410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162306</xdr:rowOff>
    </xdr:from>
    <xdr:to>
      <xdr:col>23</xdr:col>
      <xdr:colOff>406400</xdr:colOff>
      <xdr:row>84</xdr:row>
      <xdr:rowOff>508</xdr:rowOff>
    </xdr:to>
    <xdr:cxnSp macro="">
      <xdr:nvCxnSpPr>
        <xdr:cNvPr id="259" name="直線コネクタ 258"/>
        <xdr:cNvCxnSpPr/>
      </xdr:nvCxnSpPr>
      <xdr:spPr>
        <a:xfrm>
          <a:off x="15290800" y="143926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60" name="フローチャート : 判断 259"/>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61" name="テキスト ボックス 260"/>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162306</xdr:rowOff>
    </xdr:from>
    <xdr:to>
      <xdr:col>22</xdr:col>
      <xdr:colOff>203200</xdr:colOff>
      <xdr:row>88</xdr:row>
      <xdr:rowOff>38608</xdr:rowOff>
    </xdr:to>
    <xdr:cxnSp macro="">
      <xdr:nvCxnSpPr>
        <xdr:cNvPr id="262" name="直線コネクタ 261"/>
        <xdr:cNvCxnSpPr/>
      </xdr:nvCxnSpPr>
      <xdr:spPr>
        <a:xfrm flipV="1">
          <a:off x="14401800" y="14392656"/>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55880</xdr:rowOff>
    </xdr:from>
    <xdr:to>
      <xdr:col>22</xdr:col>
      <xdr:colOff>254000</xdr:colOff>
      <xdr:row>84</xdr:row>
      <xdr:rowOff>157480</xdr:rowOff>
    </xdr:to>
    <xdr:sp macro="" textlink="">
      <xdr:nvSpPr>
        <xdr:cNvPr id="263" name="フローチャート : 判断 262"/>
        <xdr:cNvSpPr/>
      </xdr:nvSpPr>
      <xdr:spPr>
        <a:xfrm>
          <a:off x="15240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64" name="テキスト ボックス 263"/>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38608</xdr:rowOff>
    </xdr:from>
    <xdr:to>
      <xdr:col>21</xdr:col>
      <xdr:colOff>0</xdr:colOff>
      <xdr:row>88</xdr:row>
      <xdr:rowOff>57913</xdr:rowOff>
    </xdr:to>
    <xdr:cxnSp macro="">
      <xdr:nvCxnSpPr>
        <xdr:cNvPr id="265" name="直線コネクタ 264"/>
        <xdr:cNvCxnSpPr/>
      </xdr:nvCxnSpPr>
      <xdr:spPr>
        <a:xfrm flipV="1">
          <a:off x="13512800" y="151262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113285</xdr:rowOff>
    </xdr:from>
    <xdr:to>
      <xdr:col>21</xdr:col>
      <xdr:colOff>50800</xdr:colOff>
      <xdr:row>89</xdr:row>
      <xdr:rowOff>43435</xdr:rowOff>
    </xdr:to>
    <xdr:sp macro="" textlink="">
      <xdr:nvSpPr>
        <xdr:cNvPr id="266" name="フローチャート : 判断 265"/>
        <xdr:cNvSpPr/>
      </xdr:nvSpPr>
      <xdr:spPr>
        <a:xfrm>
          <a:off x="14351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67" name="テキスト ボックス 266"/>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8" name="フローチャート : 判断 267"/>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9" name="テキスト ボックス 268"/>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121158</xdr:rowOff>
    </xdr:from>
    <xdr:to>
      <xdr:col>24</xdr:col>
      <xdr:colOff>609600</xdr:colOff>
      <xdr:row>84</xdr:row>
      <xdr:rowOff>51308</xdr:rowOff>
    </xdr:to>
    <xdr:sp macro="" textlink="">
      <xdr:nvSpPr>
        <xdr:cNvPr id="275" name="円/楕円 274"/>
        <xdr:cNvSpPr/>
      </xdr:nvSpPr>
      <xdr:spPr>
        <a:xfrm>
          <a:off x="169672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137685</xdr:rowOff>
    </xdr:from>
    <xdr:ext cx="762000" cy="259045"/>
    <xdr:sp macro="" textlink="">
      <xdr:nvSpPr>
        <xdr:cNvPr id="276" name="給与水準   （国との比較）該当値テキスト"/>
        <xdr:cNvSpPr txBox="1"/>
      </xdr:nvSpPr>
      <xdr:spPr>
        <a:xfrm>
          <a:off x="17106900" y="1419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121158</xdr:rowOff>
    </xdr:from>
    <xdr:to>
      <xdr:col>23</xdr:col>
      <xdr:colOff>457200</xdr:colOff>
      <xdr:row>84</xdr:row>
      <xdr:rowOff>51308</xdr:rowOff>
    </xdr:to>
    <xdr:sp macro="" textlink="">
      <xdr:nvSpPr>
        <xdr:cNvPr id="277" name="円/楕円 276"/>
        <xdr:cNvSpPr/>
      </xdr:nvSpPr>
      <xdr:spPr>
        <a:xfrm>
          <a:off x="161290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61485</xdr:rowOff>
    </xdr:from>
    <xdr:ext cx="736600" cy="259045"/>
    <xdr:sp macro="" textlink="">
      <xdr:nvSpPr>
        <xdr:cNvPr id="278" name="テキスト ボックス 277"/>
        <xdr:cNvSpPr txBox="1"/>
      </xdr:nvSpPr>
      <xdr:spPr>
        <a:xfrm>
          <a:off x="15798800" y="1412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111506</xdr:rowOff>
    </xdr:from>
    <xdr:to>
      <xdr:col>22</xdr:col>
      <xdr:colOff>254000</xdr:colOff>
      <xdr:row>84</xdr:row>
      <xdr:rowOff>41656</xdr:rowOff>
    </xdr:to>
    <xdr:sp macro="" textlink="">
      <xdr:nvSpPr>
        <xdr:cNvPr id="279" name="円/楕円 278"/>
        <xdr:cNvSpPr/>
      </xdr:nvSpPr>
      <xdr:spPr>
        <a:xfrm>
          <a:off x="15240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51833</xdr:rowOff>
    </xdr:from>
    <xdr:ext cx="762000" cy="259045"/>
    <xdr:sp macro="" textlink="">
      <xdr:nvSpPr>
        <xdr:cNvPr id="280" name="テキスト ボックス 279"/>
        <xdr:cNvSpPr txBox="1"/>
      </xdr:nvSpPr>
      <xdr:spPr>
        <a:xfrm>
          <a:off x="14909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159258</xdr:rowOff>
    </xdr:from>
    <xdr:to>
      <xdr:col>21</xdr:col>
      <xdr:colOff>50800</xdr:colOff>
      <xdr:row>88</xdr:row>
      <xdr:rowOff>89408</xdr:rowOff>
    </xdr:to>
    <xdr:sp macro="" textlink="">
      <xdr:nvSpPr>
        <xdr:cNvPr id="281" name="円/楕円 280"/>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99585</xdr:rowOff>
    </xdr:from>
    <xdr:ext cx="762000" cy="259045"/>
    <xdr:sp macro="" textlink="">
      <xdr:nvSpPr>
        <xdr:cNvPr id="282" name="テキスト ボックス 281"/>
        <xdr:cNvSpPr txBox="1"/>
      </xdr:nvSpPr>
      <xdr:spPr>
        <a:xfrm>
          <a:off x="14020800" y="1484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83" name="円/楕円 282"/>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84" name="テキスト ボックス 283"/>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行政面積が広く支所機能充実のため一定数の人員を配置していること、また保育所の運営を直営で行っていることなどが要因となっている。今後においても住民行政サービスを確保しつつ、行政組織や事務事業の見直しを図り、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86402</xdr:rowOff>
    </xdr:from>
    <xdr:to>
      <xdr:col>24</xdr:col>
      <xdr:colOff>558800</xdr:colOff>
      <xdr:row>61</xdr:row>
      <xdr:rowOff>124206</xdr:rowOff>
    </xdr:to>
    <xdr:cxnSp macro="">
      <xdr:nvCxnSpPr>
        <xdr:cNvPr id="319" name="直線コネクタ 318"/>
        <xdr:cNvCxnSpPr/>
      </xdr:nvCxnSpPr>
      <xdr:spPr>
        <a:xfrm>
          <a:off x="16179800" y="10544852"/>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64685</xdr:rowOff>
    </xdr:from>
    <xdr:to>
      <xdr:col>23</xdr:col>
      <xdr:colOff>406400</xdr:colOff>
      <xdr:row>61</xdr:row>
      <xdr:rowOff>86402</xdr:rowOff>
    </xdr:to>
    <xdr:cxnSp macro="">
      <xdr:nvCxnSpPr>
        <xdr:cNvPr id="322" name="直線コネクタ 321"/>
        <xdr:cNvCxnSpPr/>
      </xdr:nvCxnSpPr>
      <xdr:spPr>
        <a:xfrm>
          <a:off x="15290800" y="1052313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109051</xdr:rowOff>
    </xdr:from>
    <xdr:to>
      <xdr:col>23</xdr:col>
      <xdr:colOff>457200</xdr:colOff>
      <xdr:row>60</xdr:row>
      <xdr:rowOff>39201</xdr:rowOff>
    </xdr:to>
    <xdr:sp macro="" textlink="">
      <xdr:nvSpPr>
        <xdr:cNvPr id="323" name="フローチャート : 判断 322"/>
        <xdr:cNvSpPr/>
      </xdr:nvSpPr>
      <xdr:spPr>
        <a:xfrm>
          <a:off x="16129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49378</xdr:rowOff>
    </xdr:from>
    <xdr:ext cx="736600" cy="259045"/>
    <xdr:sp macro="" textlink="">
      <xdr:nvSpPr>
        <xdr:cNvPr id="324" name="テキスト ボックス 323"/>
        <xdr:cNvSpPr txBox="1"/>
      </xdr:nvSpPr>
      <xdr:spPr>
        <a:xfrm>
          <a:off x="15798800" y="9993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64685</xdr:rowOff>
    </xdr:from>
    <xdr:to>
      <xdr:col>22</xdr:col>
      <xdr:colOff>203200</xdr:colOff>
      <xdr:row>61</xdr:row>
      <xdr:rowOff>79968</xdr:rowOff>
    </xdr:to>
    <xdr:cxnSp macro="">
      <xdr:nvCxnSpPr>
        <xdr:cNvPr id="325" name="直線コネクタ 324"/>
        <xdr:cNvCxnSpPr/>
      </xdr:nvCxnSpPr>
      <xdr:spPr>
        <a:xfrm flipV="1">
          <a:off x="14401800" y="1052313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113877</xdr:rowOff>
    </xdr:from>
    <xdr:to>
      <xdr:col>22</xdr:col>
      <xdr:colOff>254000</xdr:colOff>
      <xdr:row>60</xdr:row>
      <xdr:rowOff>44027</xdr:rowOff>
    </xdr:to>
    <xdr:sp macro="" textlink="">
      <xdr:nvSpPr>
        <xdr:cNvPr id="326" name="フローチャート : 判断 325"/>
        <xdr:cNvSpPr/>
      </xdr:nvSpPr>
      <xdr:spPr>
        <a:xfrm>
          <a:off x="15240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27" name="テキスト ボックス 326"/>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59859</xdr:rowOff>
    </xdr:from>
    <xdr:to>
      <xdr:col>21</xdr:col>
      <xdr:colOff>0</xdr:colOff>
      <xdr:row>61</xdr:row>
      <xdr:rowOff>79968</xdr:rowOff>
    </xdr:to>
    <xdr:cxnSp macro="">
      <xdr:nvCxnSpPr>
        <xdr:cNvPr id="328" name="直線コネクタ 327"/>
        <xdr:cNvCxnSpPr/>
      </xdr:nvCxnSpPr>
      <xdr:spPr>
        <a:xfrm>
          <a:off x="13512800" y="1051830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117094</xdr:rowOff>
    </xdr:from>
    <xdr:to>
      <xdr:col>21</xdr:col>
      <xdr:colOff>50800</xdr:colOff>
      <xdr:row>60</xdr:row>
      <xdr:rowOff>47244</xdr:rowOff>
    </xdr:to>
    <xdr:sp macro="" textlink="">
      <xdr:nvSpPr>
        <xdr:cNvPr id="329" name="フローチャート : 判断 328"/>
        <xdr:cNvSpPr/>
      </xdr:nvSpPr>
      <xdr:spPr>
        <a:xfrm>
          <a:off x="14351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57421</xdr:rowOff>
    </xdr:from>
    <xdr:ext cx="762000" cy="259045"/>
    <xdr:sp macro="" textlink="">
      <xdr:nvSpPr>
        <xdr:cNvPr id="330" name="テキスト ボックス 329"/>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108246</xdr:rowOff>
    </xdr:from>
    <xdr:to>
      <xdr:col>19</xdr:col>
      <xdr:colOff>533400</xdr:colOff>
      <xdr:row>60</xdr:row>
      <xdr:rowOff>38396</xdr:rowOff>
    </xdr:to>
    <xdr:sp macro="" textlink="">
      <xdr:nvSpPr>
        <xdr:cNvPr id="331" name="フローチャート : 判断 330"/>
        <xdr:cNvSpPr/>
      </xdr:nvSpPr>
      <xdr:spPr>
        <a:xfrm>
          <a:off x="13462000" y="1022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48573</xdr:rowOff>
    </xdr:from>
    <xdr:ext cx="762000" cy="259045"/>
    <xdr:sp macro="" textlink="">
      <xdr:nvSpPr>
        <xdr:cNvPr id="332" name="テキスト ボックス 331"/>
        <xdr:cNvSpPr txBox="1"/>
      </xdr:nvSpPr>
      <xdr:spPr>
        <a:xfrm>
          <a:off x="13131800" y="999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73406</xdr:rowOff>
    </xdr:from>
    <xdr:to>
      <xdr:col>24</xdr:col>
      <xdr:colOff>609600</xdr:colOff>
      <xdr:row>62</xdr:row>
      <xdr:rowOff>3556</xdr:rowOff>
    </xdr:to>
    <xdr:sp macro="" textlink="">
      <xdr:nvSpPr>
        <xdr:cNvPr id="338" name="円/楕円 337"/>
        <xdr:cNvSpPr/>
      </xdr:nvSpPr>
      <xdr:spPr>
        <a:xfrm>
          <a:off x="16967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45483</xdr:rowOff>
    </xdr:from>
    <xdr:ext cx="762000" cy="259045"/>
    <xdr:sp macro="" textlink="">
      <xdr:nvSpPr>
        <xdr:cNvPr id="339" name="定員管理の状況該当値テキスト"/>
        <xdr:cNvSpPr txBox="1"/>
      </xdr:nvSpPr>
      <xdr:spPr>
        <a:xfrm>
          <a:off x="17106900" y="1050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35602</xdr:rowOff>
    </xdr:from>
    <xdr:to>
      <xdr:col>23</xdr:col>
      <xdr:colOff>457200</xdr:colOff>
      <xdr:row>61</xdr:row>
      <xdr:rowOff>137202</xdr:rowOff>
    </xdr:to>
    <xdr:sp macro="" textlink="">
      <xdr:nvSpPr>
        <xdr:cNvPr id="340" name="円/楕円 339"/>
        <xdr:cNvSpPr/>
      </xdr:nvSpPr>
      <xdr:spPr>
        <a:xfrm>
          <a:off x="16129000" y="104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121979</xdr:rowOff>
    </xdr:from>
    <xdr:ext cx="736600" cy="259045"/>
    <xdr:sp macro="" textlink="">
      <xdr:nvSpPr>
        <xdr:cNvPr id="341" name="テキスト ボックス 340"/>
        <xdr:cNvSpPr txBox="1"/>
      </xdr:nvSpPr>
      <xdr:spPr>
        <a:xfrm>
          <a:off x="15798800" y="1058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13885</xdr:rowOff>
    </xdr:from>
    <xdr:to>
      <xdr:col>22</xdr:col>
      <xdr:colOff>254000</xdr:colOff>
      <xdr:row>61</xdr:row>
      <xdr:rowOff>115485</xdr:rowOff>
    </xdr:to>
    <xdr:sp macro="" textlink="">
      <xdr:nvSpPr>
        <xdr:cNvPr id="342" name="円/楕円 341"/>
        <xdr:cNvSpPr/>
      </xdr:nvSpPr>
      <xdr:spPr>
        <a:xfrm>
          <a:off x="15240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100262</xdr:rowOff>
    </xdr:from>
    <xdr:ext cx="762000" cy="259045"/>
    <xdr:sp macro="" textlink="">
      <xdr:nvSpPr>
        <xdr:cNvPr id="343" name="テキスト ボックス 342"/>
        <xdr:cNvSpPr txBox="1"/>
      </xdr:nvSpPr>
      <xdr:spPr>
        <a:xfrm>
          <a:off x="14909800" y="105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29168</xdr:rowOff>
    </xdr:from>
    <xdr:to>
      <xdr:col>21</xdr:col>
      <xdr:colOff>50800</xdr:colOff>
      <xdr:row>61</xdr:row>
      <xdr:rowOff>130768</xdr:rowOff>
    </xdr:to>
    <xdr:sp macro="" textlink="">
      <xdr:nvSpPr>
        <xdr:cNvPr id="344" name="円/楕円 343"/>
        <xdr:cNvSpPr/>
      </xdr:nvSpPr>
      <xdr:spPr>
        <a:xfrm>
          <a:off x="14351000" y="10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115545</xdr:rowOff>
    </xdr:from>
    <xdr:ext cx="762000" cy="259045"/>
    <xdr:sp macro="" textlink="">
      <xdr:nvSpPr>
        <xdr:cNvPr id="345" name="テキスト ボックス 344"/>
        <xdr:cNvSpPr txBox="1"/>
      </xdr:nvSpPr>
      <xdr:spPr>
        <a:xfrm>
          <a:off x="14020800" y="1057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9059</xdr:rowOff>
    </xdr:from>
    <xdr:to>
      <xdr:col>19</xdr:col>
      <xdr:colOff>533400</xdr:colOff>
      <xdr:row>61</xdr:row>
      <xdr:rowOff>110659</xdr:rowOff>
    </xdr:to>
    <xdr:sp macro="" textlink="">
      <xdr:nvSpPr>
        <xdr:cNvPr id="346" name="円/楕円 345"/>
        <xdr:cNvSpPr/>
      </xdr:nvSpPr>
      <xdr:spPr>
        <a:xfrm>
          <a:off x="13462000" y="10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95436</xdr:rowOff>
    </xdr:from>
    <xdr:ext cx="762000" cy="259045"/>
    <xdr:sp macro="" textlink="">
      <xdr:nvSpPr>
        <xdr:cNvPr id="347" name="テキスト ボックス 346"/>
        <xdr:cNvSpPr txBox="1"/>
      </xdr:nvSpPr>
      <xdr:spPr>
        <a:xfrm>
          <a:off x="13131800" y="1055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大きく上回っているのは、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79163</xdr:rowOff>
    </xdr:to>
    <xdr:cxnSp macro="">
      <xdr:nvCxnSpPr>
        <xdr:cNvPr id="376" name="直線コネクタ 375"/>
        <xdr:cNvCxnSpPr/>
      </xdr:nvCxnSpPr>
      <xdr:spPr>
        <a:xfrm flipV="1">
          <a:off x="17018000" y="6357620"/>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7"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8" name="直線コネクタ 377"/>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73660</xdr:rowOff>
    </xdr:to>
    <xdr:cxnSp macro="">
      <xdr:nvCxnSpPr>
        <xdr:cNvPr id="381" name="直線コネクタ 380"/>
        <xdr:cNvCxnSpPr/>
      </xdr:nvCxnSpPr>
      <xdr:spPr>
        <a:xfrm flipV="1">
          <a:off x="16179800" y="715391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2"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3" name="フローチャート : 判断 382"/>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46990</xdr:rowOff>
    </xdr:to>
    <xdr:cxnSp macro="">
      <xdr:nvCxnSpPr>
        <xdr:cNvPr id="384" name="直線コネクタ 383"/>
        <xdr:cNvCxnSpPr/>
      </xdr:nvCxnSpPr>
      <xdr:spPr>
        <a:xfrm flipV="1">
          <a:off x="15290800" y="7274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60113</xdr:rowOff>
    </xdr:from>
    <xdr:to>
      <xdr:col>23</xdr:col>
      <xdr:colOff>457200</xdr:colOff>
      <xdr:row>40</xdr:row>
      <xdr:rowOff>161713</xdr:rowOff>
    </xdr:to>
    <xdr:sp macro="" textlink="">
      <xdr:nvSpPr>
        <xdr:cNvPr id="385" name="フローチャート :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159596</xdr:rowOff>
    </xdr:to>
    <xdr:cxnSp macro="">
      <xdr:nvCxnSpPr>
        <xdr:cNvPr id="387" name="直線コネクタ 386"/>
        <xdr:cNvCxnSpPr/>
      </xdr:nvCxnSpPr>
      <xdr:spPr>
        <a:xfrm flipV="1">
          <a:off x="14401800" y="74193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124460</xdr:rowOff>
    </xdr:from>
    <xdr:to>
      <xdr:col>22</xdr:col>
      <xdr:colOff>254000</xdr:colOff>
      <xdr:row>41</xdr:row>
      <xdr:rowOff>54610</xdr:rowOff>
    </xdr:to>
    <xdr:sp macro="" textlink="">
      <xdr:nvSpPr>
        <xdr:cNvPr id="388" name="フローチャート : 判断 387"/>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89" name="テキスト ボックス 388"/>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108796</xdr:rowOff>
    </xdr:to>
    <xdr:cxnSp macro="">
      <xdr:nvCxnSpPr>
        <xdr:cNvPr id="390" name="直線コネクタ 389"/>
        <xdr:cNvCxnSpPr/>
      </xdr:nvCxnSpPr>
      <xdr:spPr>
        <a:xfrm flipV="1">
          <a:off x="13512800" y="75319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2" name="テキスト ボックス 391"/>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3" name="フローチャート : 判断 392"/>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4" name="テキスト ボックス 393"/>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400" name="円/楕円 399"/>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1"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2" name="円/楕円 401"/>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3" name="テキスト ボックス 402"/>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4" name="円/楕円 403"/>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5" name="テキスト ボックス 404"/>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6" name="円/楕円 405"/>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07" name="テキスト ボックス 406"/>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57996</xdr:rowOff>
    </xdr:from>
    <xdr:to>
      <xdr:col>19</xdr:col>
      <xdr:colOff>533400</xdr:colOff>
      <xdr:row>44</xdr:row>
      <xdr:rowOff>159596</xdr:rowOff>
    </xdr:to>
    <xdr:sp macro="" textlink="">
      <xdr:nvSpPr>
        <xdr:cNvPr id="408" name="円/楕円 407"/>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144373</xdr:rowOff>
    </xdr:from>
    <xdr:ext cx="762000" cy="259045"/>
    <xdr:sp macro="" textlink="">
      <xdr:nvSpPr>
        <xdr:cNvPr id="409" name="テキスト ボックス 408"/>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おり、合併前後に実施した大型プロジェクト事業等による多額な起債残高が比率悪化の大きな要因となっている。通常償還に加え繰上償還の実施、基金積立金の増加などにより比率は年々改善されているが、今後も後世への負担を少しでも軽減するよう、新規事業の実施等について総点検を図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0" name="直線コネクタ 439"/>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1"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2" name="直線コネクタ 441"/>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149134</xdr:rowOff>
    </xdr:from>
    <xdr:to>
      <xdr:col>24</xdr:col>
      <xdr:colOff>558800</xdr:colOff>
      <xdr:row>17</xdr:row>
      <xdr:rowOff>17901</xdr:rowOff>
    </xdr:to>
    <xdr:cxnSp macro="">
      <xdr:nvCxnSpPr>
        <xdr:cNvPr id="445" name="直線コネクタ 444"/>
        <xdr:cNvCxnSpPr/>
      </xdr:nvCxnSpPr>
      <xdr:spPr>
        <a:xfrm flipV="1">
          <a:off x="16179800" y="289233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6"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7" name="フローチャート : 判断 446"/>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17901</xdr:rowOff>
    </xdr:from>
    <xdr:to>
      <xdr:col>23</xdr:col>
      <xdr:colOff>406400</xdr:colOff>
      <xdr:row>18</xdr:row>
      <xdr:rowOff>26851</xdr:rowOff>
    </xdr:to>
    <xdr:cxnSp macro="">
      <xdr:nvCxnSpPr>
        <xdr:cNvPr id="448" name="直線コネクタ 447"/>
        <xdr:cNvCxnSpPr/>
      </xdr:nvCxnSpPr>
      <xdr:spPr>
        <a:xfrm flipV="1">
          <a:off x="15290800" y="2932551"/>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153731</xdr:rowOff>
    </xdr:from>
    <xdr:to>
      <xdr:col>23</xdr:col>
      <xdr:colOff>457200</xdr:colOff>
      <xdr:row>16</xdr:row>
      <xdr:rowOff>83881</xdr:rowOff>
    </xdr:to>
    <xdr:sp macro="" textlink="">
      <xdr:nvSpPr>
        <xdr:cNvPr id="449" name="フローチャート : 判断 448"/>
        <xdr:cNvSpPr/>
      </xdr:nvSpPr>
      <xdr:spPr>
        <a:xfrm>
          <a:off x="16129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94058</xdr:rowOff>
    </xdr:from>
    <xdr:ext cx="736600" cy="259045"/>
    <xdr:sp macro="" textlink="">
      <xdr:nvSpPr>
        <xdr:cNvPr id="450" name="テキスト ボックス 449"/>
        <xdr:cNvSpPr txBox="1"/>
      </xdr:nvSpPr>
      <xdr:spPr>
        <a:xfrm>
          <a:off x="15798800" y="249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26851</xdr:rowOff>
    </xdr:from>
    <xdr:to>
      <xdr:col>22</xdr:col>
      <xdr:colOff>203200</xdr:colOff>
      <xdr:row>19</xdr:row>
      <xdr:rowOff>119682</xdr:rowOff>
    </xdr:to>
    <xdr:cxnSp macro="">
      <xdr:nvCxnSpPr>
        <xdr:cNvPr id="451" name="直線コネクタ 450"/>
        <xdr:cNvCxnSpPr/>
      </xdr:nvCxnSpPr>
      <xdr:spPr>
        <a:xfrm flipV="1">
          <a:off x="14401800" y="311295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28242</xdr:rowOff>
    </xdr:from>
    <xdr:to>
      <xdr:col>22</xdr:col>
      <xdr:colOff>254000</xdr:colOff>
      <xdr:row>16</xdr:row>
      <xdr:rowOff>129842</xdr:rowOff>
    </xdr:to>
    <xdr:sp macro="" textlink="">
      <xdr:nvSpPr>
        <xdr:cNvPr id="452" name="フローチャート : 判断 451"/>
        <xdr:cNvSpPr/>
      </xdr:nvSpPr>
      <xdr:spPr>
        <a:xfrm>
          <a:off x="15240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140019</xdr:rowOff>
    </xdr:from>
    <xdr:ext cx="762000" cy="259045"/>
    <xdr:sp macro="" textlink="">
      <xdr:nvSpPr>
        <xdr:cNvPr id="453" name="テキスト ボックス 452"/>
        <xdr:cNvSpPr txBox="1"/>
      </xdr:nvSpPr>
      <xdr:spPr>
        <a:xfrm>
          <a:off x="14909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119682</xdr:rowOff>
    </xdr:from>
    <xdr:to>
      <xdr:col>21</xdr:col>
      <xdr:colOff>0</xdr:colOff>
      <xdr:row>21</xdr:row>
      <xdr:rowOff>13486</xdr:rowOff>
    </xdr:to>
    <xdr:cxnSp macro="">
      <xdr:nvCxnSpPr>
        <xdr:cNvPr id="454" name="直線コネクタ 453"/>
        <xdr:cNvCxnSpPr/>
      </xdr:nvCxnSpPr>
      <xdr:spPr>
        <a:xfrm flipV="1">
          <a:off x="13512800" y="3377232"/>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85695</xdr:rowOff>
    </xdr:from>
    <xdr:to>
      <xdr:col>21</xdr:col>
      <xdr:colOff>50800</xdr:colOff>
      <xdr:row>17</xdr:row>
      <xdr:rowOff>15845</xdr:rowOff>
    </xdr:to>
    <xdr:sp macro="" textlink="">
      <xdr:nvSpPr>
        <xdr:cNvPr id="455" name="フローチャート : 判断 454"/>
        <xdr:cNvSpPr/>
      </xdr:nvSpPr>
      <xdr:spPr>
        <a:xfrm>
          <a:off x="14351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26022</xdr:rowOff>
    </xdr:from>
    <xdr:ext cx="762000" cy="259045"/>
    <xdr:sp macro="" textlink="">
      <xdr:nvSpPr>
        <xdr:cNvPr id="456" name="テキスト ボックス 455"/>
        <xdr:cNvSpPr txBox="1"/>
      </xdr:nvSpPr>
      <xdr:spPr>
        <a:xfrm>
          <a:off x="14020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46385</xdr:rowOff>
    </xdr:from>
    <xdr:to>
      <xdr:col>19</xdr:col>
      <xdr:colOff>533400</xdr:colOff>
      <xdr:row>17</xdr:row>
      <xdr:rowOff>147985</xdr:rowOff>
    </xdr:to>
    <xdr:sp macro="" textlink="">
      <xdr:nvSpPr>
        <xdr:cNvPr id="457" name="フローチャート : 判断 456"/>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158162</xdr:rowOff>
    </xdr:from>
    <xdr:ext cx="762000" cy="259045"/>
    <xdr:sp macro="" textlink="">
      <xdr:nvSpPr>
        <xdr:cNvPr id="458" name="テキスト ボックス 457"/>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98334</xdr:rowOff>
    </xdr:from>
    <xdr:to>
      <xdr:col>24</xdr:col>
      <xdr:colOff>609600</xdr:colOff>
      <xdr:row>17</xdr:row>
      <xdr:rowOff>28484</xdr:rowOff>
    </xdr:to>
    <xdr:sp macro="" textlink="">
      <xdr:nvSpPr>
        <xdr:cNvPr id="464" name="円/楕円 463"/>
        <xdr:cNvSpPr/>
      </xdr:nvSpPr>
      <xdr:spPr>
        <a:xfrm>
          <a:off x="169672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70411</xdr:rowOff>
    </xdr:from>
    <xdr:ext cx="762000" cy="259045"/>
    <xdr:sp macro="" textlink="">
      <xdr:nvSpPr>
        <xdr:cNvPr id="465" name="将来負担の状況該当値テキスト"/>
        <xdr:cNvSpPr txBox="1"/>
      </xdr:nvSpPr>
      <xdr:spPr>
        <a:xfrm>
          <a:off x="17106900" y="281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138551</xdr:rowOff>
    </xdr:from>
    <xdr:to>
      <xdr:col>23</xdr:col>
      <xdr:colOff>457200</xdr:colOff>
      <xdr:row>17</xdr:row>
      <xdr:rowOff>68701</xdr:rowOff>
    </xdr:to>
    <xdr:sp macro="" textlink="">
      <xdr:nvSpPr>
        <xdr:cNvPr id="466" name="円/楕円 465"/>
        <xdr:cNvSpPr/>
      </xdr:nvSpPr>
      <xdr:spPr>
        <a:xfrm>
          <a:off x="16129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53478</xdr:rowOff>
    </xdr:from>
    <xdr:ext cx="736600" cy="259045"/>
    <xdr:sp macro="" textlink="">
      <xdr:nvSpPr>
        <xdr:cNvPr id="467" name="テキスト ボックス 466"/>
        <xdr:cNvSpPr txBox="1"/>
      </xdr:nvSpPr>
      <xdr:spPr>
        <a:xfrm>
          <a:off x="15798800" y="2968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147501</xdr:rowOff>
    </xdr:from>
    <xdr:to>
      <xdr:col>22</xdr:col>
      <xdr:colOff>254000</xdr:colOff>
      <xdr:row>18</xdr:row>
      <xdr:rowOff>77651</xdr:rowOff>
    </xdr:to>
    <xdr:sp macro="" textlink="">
      <xdr:nvSpPr>
        <xdr:cNvPr id="468" name="円/楕円 467"/>
        <xdr:cNvSpPr/>
      </xdr:nvSpPr>
      <xdr:spPr>
        <a:xfrm>
          <a:off x="152400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62428</xdr:rowOff>
    </xdr:from>
    <xdr:ext cx="762000" cy="259045"/>
    <xdr:sp macro="" textlink="">
      <xdr:nvSpPr>
        <xdr:cNvPr id="469" name="テキスト ボックス 468"/>
        <xdr:cNvSpPr txBox="1"/>
      </xdr:nvSpPr>
      <xdr:spPr>
        <a:xfrm>
          <a:off x="14909800" y="314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68882</xdr:rowOff>
    </xdr:from>
    <xdr:to>
      <xdr:col>21</xdr:col>
      <xdr:colOff>50800</xdr:colOff>
      <xdr:row>19</xdr:row>
      <xdr:rowOff>170482</xdr:rowOff>
    </xdr:to>
    <xdr:sp macro="" textlink="">
      <xdr:nvSpPr>
        <xdr:cNvPr id="470" name="円/楕円 469"/>
        <xdr:cNvSpPr/>
      </xdr:nvSpPr>
      <xdr:spPr>
        <a:xfrm>
          <a:off x="14351000" y="33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155259</xdr:rowOff>
    </xdr:from>
    <xdr:ext cx="762000" cy="259045"/>
    <xdr:sp macro="" textlink="">
      <xdr:nvSpPr>
        <xdr:cNvPr id="471" name="テキスト ボックス 470"/>
        <xdr:cNvSpPr txBox="1"/>
      </xdr:nvSpPr>
      <xdr:spPr>
        <a:xfrm>
          <a:off x="14020800" y="341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134136</xdr:rowOff>
    </xdr:from>
    <xdr:to>
      <xdr:col>19</xdr:col>
      <xdr:colOff>533400</xdr:colOff>
      <xdr:row>21</xdr:row>
      <xdr:rowOff>64286</xdr:rowOff>
    </xdr:to>
    <xdr:sp macro="" textlink="">
      <xdr:nvSpPr>
        <xdr:cNvPr id="472" name="円/楕円 471"/>
        <xdr:cNvSpPr/>
      </xdr:nvSpPr>
      <xdr:spPr>
        <a:xfrm>
          <a:off x="13462000" y="356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49063</xdr:rowOff>
    </xdr:from>
    <xdr:ext cx="762000" cy="259045"/>
    <xdr:sp macro="" textlink="">
      <xdr:nvSpPr>
        <xdr:cNvPr id="473" name="テキスト ボックス 472"/>
        <xdr:cNvSpPr txBox="1"/>
      </xdr:nvSpPr>
      <xdr:spPr>
        <a:xfrm>
          <a:off x="13131800" y="36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類似団体の平均を下回っているが、支所機能の充実や保育園を直営で行っているため職員数が多く、人口１人当たり決算額では類似団体の平均を上回っている。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今後は施設の運営体制の見直しや指定管理者制度の導入等により委託化を進め、引き続き人件費関係経費全体について抑制していく必要がある。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34</xdr:row>
      <xdr:rowOff>157480</xdr:rowOff>
    </xdr:to>
    <xdr:cxnSp macro="">
      <xdr:nvCxnSpPr>
        <xdr:cNvPr id="66" name="直線コネクタ 65"/>
        <xdr:cNvCxnSpPr/>
      </xdr:nvCxnSpPr>
      <xdr:spPr>
        <a:xfrm>
          <a:off x="3987800" y="5979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142240</xdr:rowOff>
    </xdr:from>
    <xdr:to>
      <xdr:col>5</xdr:col>
      <xdr:colOff>549275</xdr:colOff>
      <xdr:row>34</xdr:row>
      <xdr:rowOff>149860</xdr:rowOff>
    </xdr:to>
    <xdr:cxnSp macro="">
      <xdr:nvCxnSpPr>
        <xdr:cNvPr id="69" name="直線コネクタ 68"/>
        <xdr:cNvCxnSpPr/>
      </xdr:nvCxnSpPr>
      <xdr:spPr>
        <a:xfrm>
          <a:off x="3098800" y="597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34</xdr:row>
      <xdr:rowOff>142240</xdr:rowOff>
    </xdr:to>
    <xdr:cxnSp macro="">
      <xdr:nvCxnSpPr>
        <xdr:cNvPr id="72" name="直線コネクタ 71"/>
        <xdr:cNvCxnSpPr/>
      </xdr:nvCxnSpPr>
      <xdr:spPr>
        <a:xfrm>
          <a:off x="2209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34</xdr:row>
      <xdr:rowOff>96520</xdr:rowOff>
    </xdr:to>
    <xdr:cxnSp macro="">
      <xdr:nvCxnSpPr>
        <xdr:cNvPr id="75" name="直線コネクタ 74"/>
        <xdr:cNvCxnSpPr/>
      </xdr:nvCxnSpPr>
      <xdr:spPr>
        <a:xfrm>
          <a:off x="1320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6" name="フローチャート : 判断 75"/>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7" name="テキスト ボックス 76"/>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78" name="フローチャート :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91440</xdr:rowOff>
    </xdr:from>
    <xdr:to>
      <xdr:col>4</xdr:col>
      <xdr:colOff>396875</xdr:colOff>
      <xdr:row>35</xdr:row>
      <xdr:rowOff>21590</xdr:rowOff>
    </xdr:to>
    <xdr:sp macro="" textlink="">
      <xdr:nvSpPr>
        <xdr:cNvPr id="89" name="円/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45720</xdr:rowOff>
    </xdr:from>
    <xdr:to>
      <xdr:col>3</xdr:col>
      <xdr:colOff>193675</xdr:colOff>
      <xdr:row>34</xdr:row>
      <xdr:rowOff>147320</xdr:rowOff>
    </xdr:to>
    <xdr:sp macro="" textlink="">
      <xdr:nvSpPr>
        <xdr:cNvPr id="91" name="円/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3" name="円/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類似団体の平均と比較し下回っており、毎年度ほぼ同じ水準で推移している。今後も事務事業の効率化により内部管理経費の削減などに努める。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123190</xdr:rowOff>
    </xdr:to>
    <xdr:cxnSp macro="">
      <xdr:nvCxnSpPr>
        <xdr:cNvPr id="127" name="直線コネクタ 126"/>
        <xdr:cNvCxnSpPr/>
      </xdr:nvCxnSpPr>
      <xdr:spPr>
        <a:xfrm>
          <a:off x="15671800" y="2694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123190</xdr:rowOff>
    </xdr:to>
    <xdr:cxnSp macro="">
      <xdr:nvCxnSpPr>
        <xdr:cNvPr id="130" name="直線コネクタ 129"/>
        <xdr:cNvCxnSpPr/>
      </xdr:nvCxnSpPr>
      <xdr:spPr>
        <a:xfrm>
          <a:off x="14782800" y="264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31" name="フローチャート : 判断 130"/>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2" name="テキスト ボックス 131"/>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69850</xdr:rowOff>
    </xdr:to>
    <xdr:cxnSp macro="">
      <xdr:nvCxnSpPr>
        <xdr:cNvPr id="133" name="直線コネクタ 132"/>
        <xdr:cNvCxnSpPr/>
      </xdr:nvCxnSpPr>
      <xdr:spPr>
        <a:xfrm>
          <a:off x="13893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148590</xdr:rowOff>
    </xdr:from>
    <xdr:to>
      <xdr:col>21</xdr:col>
      <xdr:colOff>412750</xdr:colOff>
      <xdr:row>16</xdr:row>
      <xdr:rowOff>78740</xdr:rowOff>
    </xdr:to>
    <xdr:sp macro="" textlink="">
      <xdr:nvSpPr>
        <xdr:cNvPr id="134" name="フローチャート : 判断 133"/>
        <xdr:cNvSpPr/>
      </xdr:nvSpPr>
      <xdr:spPr>
        <a:xfrm>
          <a:off x="14732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63517</xdr:rowOff>
    </xdr:from>
    <xdr:ext cx="762000" cy="259045"/>
    <xdr:sp macro="" textlink="">
      <xdr:nvSpPr>
        <xdr:cNvPr id="135" name="テキスト ボックス 134"/>
        <xdr:cNvSpPr txBox="1"/>
      </xdr:nvSpPr>
      <xdr:spPr>
        <a:xfrm>
          <a:off x="14401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15</xdr:row>
      <xdr:rowOff>39370</xdr:rowOff>
    </xdr:to>
    <xdr:cxnSp macro="">
      <xdr:nvCxnSpPr>
        <xdr:cNvPr id="136" name="直線コネクタ 135"/>
        <xdr:cNvCxnSpPr/>
      </xdr:nvCxnSpPr>
      <xdr:spPr>
        <a:xfrm>
          <a:off x="13004800" y="258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7" name="フローチャート : 判断 136"/>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8" name="テキスト ボックス 137"/>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40" name="テキスト ボックス 139"/>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6" name="円/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72390</xdr:rowOff>
    </xdr:from>
    <xdr:to>
      <xdr:col>22</xdr:col>
      <xdr:colOff>615950</xdr:colOff>
      <xdr:row>16</xdr:row>
      <xdr:rowOff>2540</xdr:rowOff>
    </xdr:to>
    <xdr:sp macro="" textlink="">
      <xdr:nvSpPr>
        <xdr:cNvPr id="148" name="円/楕円 147"/>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49" name="テキスト ボックス 148"/>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2" name="円/楕円 151"/>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3" name="テキスト ボックス 152"/>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54" name="円/楕円 153"/>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55" name="テキスト ボックス 154"/>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年々増加傾向にあ</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要因としては、児童手当や生活保護費の増額が挙げられる。特に生活保護費については、資格審査等の適正化や各種手当への特別加算等の見直し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4535</xdr:rowOff>
    </xdr:to>
    <xdr:cxnSp macro="">
      <xdr:nvCxnSpPr>
        <xdr:cNvPr id="190" name="直線コネクタ 189"/>
        <xdr:cNvCxnSpPr/>
      </xdr:nvCxnSpPr>
      <xdr:spPr>
        <a:xfrm flipV="1">
          <a:off x="3987800" y="93689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55</xdr:row>
      <xdr:rowOff>4535</xdr:rowOff>
    </xdr:to>
    <xdr:cxnSp macro="">
      <xdr:nvCxnSpPr>
        <xdr:cNvPr id="193" name="直線コネクタ 192"/>
        <xdr:cNvCxnSpPr/>
      </xdr:nvCxnSpPr>
      <xdr:spPr>
        <a:xfrm>
          <a:off x="3098800" y="92873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78015</xdr:rowOff>
    </xdr:to>
    <xdr:cxnSp macro="">
      <xdr:nvCxnSpPr>
        <xdr:cNvPr id="196" name="直線コネクタ 195"/>
        <xdr:cNvCxnSpPr/>
      </xdr:nvCxnSpPr>
      <xdr:spPr>
        <a:xfrm flipV="1">
          <a:off x="2209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78015</xdr:rowOff>
    </xdr:to>
    <xdr:cxnSp macro="">
      <xdr:nvCxnSpPr>
        <xdr:cNvPr id="199" name="直線コネクタ 198"/>
        <xdr:cNvCxnSpPr/>
      </xdr:nvCxnSpPr>
      <xdr:spPr>
        <a:xfrm>
          <a:off x="1320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9" name="円/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11" name="円/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5" name="円/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7" name="円/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8" name="テキスト ボックス 217"/>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今後も、簡易水道事業、下水道事業の経費を節減するとともに、独立採算の原則に立ち返った料金の値上げによる健全化、国民健康保険事業会計においても国民健康保険税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119380</xdr:rowOff>
    </xdr:from>
    <xdr:to>
      <xdr:col>24</xdr:col>
      <xdr:colOff>31750</xdr:colOff>
      <xdr:row>54</xdr:row>
      <xdr:rowOff>157480</xdr:rowOff>
    </xdr:to>
    <xdr:cxnSp macro="">
      <xdr:nvCxnSpPr>
        <xdr:cNvPr id="251" name="直線コネクタ 250"/>
        <xdr:cNvCxnSpPr/>
      </xdr:nvCxnSpPr>
      <xdr:spPr>
        <a:xfrm>
          <a:off x="15671800" y="9377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96520</xdr:rowOff>
    </xdr:from>
    <xdr:to>
      <xdr:col>22</xdr:col>
      <xdr:colOff>565150</xdr:colOff>
      <xdr:row>54</xdr:row>
      <xdr:rowOff>119380</xdr:rowOff>
    </xdr:to>
    <xdr:cxnSp macro="">
      <xdr:nvCxnSpPr>
        <xdr:cNvPr id="254" name="直線コネクタ 253"/>
        <xdr:cNvCxnSpPr/>
      </xdr:nvCxnSpPr>
      <xdr:spPr>
        <a:xfrm>
          <a:off x="14782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167640</xdr:rowOff>
    </xdr:from>
    <xdr:to>
      <xdr:col>22</xdr:col>
      <xdr:colOff>615950</xdr:colOff>
      <xdr:row>55</xdr:row>
      <xdr:rowOff>97790</xdr:rowOff>
    </xdr:to>
    <xdr:sp macro="" textlink="">
      <xdr:nvSpPr>
        <xdr:cNvPr id="255" name="フローチャート : 判断 254"/>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82567</xdr:rowOff>
    </xdr:from>
    <xdr:ext cx="736600" cy="259045"/>
    <xdr:sp macro="" textlink="">
      <xdr:nvSpPr>
        <xdr:cNvPr id="256" name="テキスト ボックス 255"/>
        <xdr:cNvSpPr txBox="1"/>
      </xdr:nvSpPr>
      <xdr:spPr>
        <a:xfrm>
          <a:off x="15290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96520</xdr:rowOff>
    </xdr:to>
    <xdr:cxnSp macro="">
      <xdr:nvCxnSpPr>
        <xdr:cNvPr id="257" name="直線コネクタ 256"/>
        <xdr:cNvCxnSpPr/>
      </xdr:nvCxnSpPr>
      <xdr:spPr>
        <a:xfrm>
          <a:off x="13893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144780</xdr:rowOff>
    </xdr:from>
    <xdr:to>
      <xdr:col>21</xdr:col>
      <xdr:colOff>412750</xdr:colOff>
      <xdr:row>55</xdr:row>
      <xdr:rowOff>74930</xdr:rowOff>
    </xdr:to>
    <xdr:sp macro="" textlink="">
      <xdr:nvSpPr>
        <xdr:cNvPr id="258" name="フローチャート : 判断 257"/>
        <xdr:cNvSpPr/>
      </xdr:nvSpPr>
      <xdr:spPr>
        <a:xfrm>
          <a:off x="14732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59707</xdr:rowOff>
    </xdr:from>
    <xdr:ext cx="762000" cy="259045"/>
    <xdr:sp macro="" textlink="">
      <xdr:nvSpPr>
        <xdr:cNvPr id="259" name="テキスト ボックス 258"/>
        <xdr:cNvSpPr txBox="1"/>
      </xdr:nvSpPr>
      <xdr:spPr>
        <a:xfrm>
          <a:off x="14401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81280</xdr:rowOff>
    </xdr:to>
    <xdr:cxnSp macro="">
      <xdr:nvCxnSpPr>
        <xdr:cNvPr id="260" name="直線コネクタ 259"/>
        <xdr:cNvCxnSpPr/>
      </xdr:nvCxnSpPr>
      <xdr:spPr>
        <a:xfrm flipV="1">
          <a:off x="13004800" y="930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137160</xdr:rowOff>
    </xdr:from>
    <xdr:to>
      <xdr:col>20</xdr:col>
      <xdr:colOff>209550</xdr:colOff>
      <xdr:row>55</xdr:row>
      <xdr:rowOff>67310</xdr:rowOff>
    </xdr:to>
    <xdr:sp macro="" textlink="">
      <xdr:nvSpPr>
        <xdr:cNvPr id="261" name="フローチャート : 判断 260"/>
        <xdr:cNvSpPr/>
      </xdr:nvSpPr>
      <xdr:spPr>
        <a:xfrm>
          <a:off x="13843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52087</xdr:rowOff>
    </xdr:from>
    <xdr:ext cx="762000" cy="259045"/>
    <xdr:sp macro="" textlink="">
      <xdr:nvSpPr>
        <xdr:cNvPr id="262" name="テキスト ボックス 261"/>
        <xdr:cNvSpPr txBox="1"/>
      </xdr:nvSpPr>
      <xdr:spPr>
        <a:xfrm>
          <a:off x="135128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63" name="フローチャート : 判断 262"/>
        <xdr:cNvSpPr/>
      </xdr:nvSpPr>
      <xdr:spPr>
        <a:xfrm>
          <a:off x="12954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132097</xdr:rowOff>
    </xdr:from>
    <xdr:ext cx="762000" cy="259045"/>
    <xdr:sp macro="" textlink="">
      <xdr:nvSpPr>
        <xdr:cNvPr id="264" name="テキスト ボックス 263"/>
        <xdr:cNvSpPr txBox="1"/>
      </xdr:nvSpPr>
      <xdr:spPr>
        <a:xfrm>
          <a:off x="12623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70" name="円/楕円 269"/>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123207</xdr:rowOff>
    </xdr:from>
    <xdr:ext cx="762000" cy="259045"/>
    <xdr:sp macro="" textlink="">
      <xdr:nvSpPr>
        <xdr:cNvPr id="271"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68580</xdr:rowOff>
    </xdr:from>
    <xdr:to>
      <xdr:col>22</xdr:col>
      <xdr:colOff>615950</xdr:colOff>
      <xdr:row>54</xdr:row>
      <xdr:rowOff>170180</xdr:rowOff>
    </xdr:to>
    <xdr:sp macro="" textlink="">
      <xdr:nvSpPr>
        <xdr:cNvPr id="272" name="円/楕円 271"/>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8907</xdr:rowOff>
    </xdr:from>
    <xdr:ext cx="736600" cy="259045"/>
    <xdr:sp macro="" textlink="">
      <xdr:nvSpPr>
        <xdr:cNvPr id="273" name="テキスト ボックス 272"/>
        <xdr:cNvSpPr txBox="1"/>
      </xdr:nvSpPr>
      <xdr:spPr>
        <a:xfrm>
          <a:off x="15290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74" name="円/楕円 273"/>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75" name="テキスト ボックス 274"/>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6" name="円/楕円 275"/>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7" name="テキスト ボックス 276"/>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8" name="円/楕円 277"/>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9" name="テキスト ボックス 278"/>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類似団体内では低い水準が続いているが、町の財政状況は厳しい状況にあり、安定的な財政運営を行うためにも、補助金等の適切な管理を行う必要がある。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115570</xdr:rowOff>
    </xdr:to>
    <xdr:cxnSp macro="">
      <xdr:nvCxnSpPr>
        <xdr:cNvPr id="309" name="直線コネクタ 308"/>
        <xdr:cNvCxnSpPr/>
      </xdr:nvCxnSpPr>
      <xdr:spPr>
        <a:xfrm>
          <a:off x="15671800" y="60888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110998</xdr:rowOff>
    </xdr:to>
    <xdr:cxnSp macro="">
      <xdr:nvCxnSpPr>
        <xdr:cNvPr id="312" name="直線コネクタ 311"/>
        <xdr:cNvCxnSpPr/>
      </xdr:nvCxnSpPr>
      <xdr:spPr>
        <a:xfrm flipV="1">
          <a:off x="14782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28194</xdr:rowOff>
    </xdr:from>
    <xdr:to>
      <xdr:col>22</xdr:col>
      <xdr:colOff>615950</xdr:colOff>
      <xdr:row>37</xdr:row>
      <xdr:rowOff>129794</xdr:rowOff>
    </xdr:to>
    <xdr:sp macro="" textlink="">
      <xdr:nvSpPr>
        <xdr:cNvPr id="313" name="フローチャート : 判断 312"/>
        <xdr:cNvSpPr/>
      </xdr:nvSpPr>
      <xdr:spPr>
        <a:xfrm>
          <a:off x="15621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14" name="テキスト ボックス 313"/>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110998</xdr:rowOff>
    </xdr:to>
    <xdr:cxnSp macro="">
      <xdr:nvCxnSpPr>
        <xdr:cNvPr id="315" name="直線コネクタ 314"/>
        <xdr:cNvCxnSpPr/>
      </xdr:nvCxnSpPr>
      <xdr:spPr>
        <a:xfrm>
          <a:off x="13893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32766</xdr:rowOff>
    </xdr:from>
    <xdr:to>
      <xdr:col>21</xdr:col>
      <xdr:colOff>412750</xdr:colOff>
      <xdr:row>37</xdr:row>
      <xdr:rowOff>134366</xdr:rowOff>
    </xdr:to>
    <xdr:sp macro="" textlink="">
      <xdr:nvSpPr>
        <xdr:cNvPr id="316" name="フローチャート : 判断 315"/>
        <xdr:cNvSpPr/>
      </xdr:nvSpPr>
      <xdr:spPr>
        <a:xfrm>
          <a:off x="14732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17" name="テキスト ボックス 316"/>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115570</xdr:rowOff>
    </xdr:to>
    <xdr:cxnSp macro="">
      <xdr:nvCxnSpPr>
        <xdr:cNvPr id="318" name="直線コネクタ 317"/>
        <xdr:cNvCxnSpPr/>
      </xdr:nvCxnSpPr>
      <xdr:spPr>
        <a:xfrm flipV="1">
          <a:off x="13004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23622</xdr:rowOff>
    </xdr:from>
    <xdr:to>
      <xdr:col>20</xdr:col>
      <xdr:colOff>209550</xdr:colOff>
      <xdr:row>37</xdr:row>
      <xdr:rowOff>125222</xdr:rowOff>
    </xdr:to>
    <xdr:sp macro="" textlink="">
      <xdr:nvSpPr>
        <xdr:cNvPr id="319" name="フローチャート : 判断 318"/>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109999</xdr:rowOff>
    </xdr:from>
    <xdr:ext cx="762000" cy="259045"/>
    <xdr:sp macro="" textlink="">
      <xdr:nvSpPr>
        <xdr:cNvPr id="320" name="テキスト ボックス 319"/>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1" name="フローチャート : 判断 32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2" name="テキスト ボックス 32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8" name="円/楕円 327"/>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9"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30" name="円/楕円 329"/>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31" name="テキスト ボックス 330"/>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32" name="円/楕円 331"/>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33" name="テキスト ボックス 332"/>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34" name="円/楕円 33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5" name="テキスト ボックス 33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6" name="円/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町の地方債を引き継いだことと、合併前後に大型事業を実施したことにより地方債現在高が増加した影響で、元利償還金が膨らんでおり、公債費にかかる経常収支比率は類似団体内で高い水準となっている。公債費の償還のピークは過ぎ年々改善傾向にはあるが、今後も非常に重い負担になることが予想されるため、地方債事業の抑制及び繰上償還の実施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170435</xdr:rowOff>
    </xdr:from>
    <xdr:to>
      <xdr:col>7</xdr:col>
      <xdr:colOff>15875</xdr:colOff>
      <xdr:row>80</xdr:row>
      <xdr:rowOff>49276</xdr:rowOff>
    </xdr:to>
    <xdr:cxnSp macro="">
      <xdr:nvCxnSpPr>
        <xdr:cNvPr id="367" name="直線コネクタ 366"/>
        <xdr:cNvCxnSpPr/>
      </xdr:nvCxnSpPr>
      <xdr:spPr>
        <a:xfrm flipV="1">
          <a:off x="3987800" y="137149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49276</xdr:rowOff>
    </xdr:from>
    <xdr:to>
      <xdr:col>5</xdr:col>
      <xdr:colOff>549275</xdr:colOff>
      <xdr:row>80</xdr:row>
      <xdr:rowOff>94996</xdr:rowOff>
    </xdr:to>
    <xdr:cxnSp macro="">
      <xdr:nvCxnSpPr>
        <xdr:cNvPr id="370" name="直線コネクタ 369"/>
        <xdr:cNvCxnSpPr/>
      </xdr:nvCxnSpPr>
      <xdr:spPr>
        <a:xfrm flipV="1">
          <a:off x="3098800" y="13765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94996</xdr:rowOff>
    </xdr:from>
    <xdr:to>
      <xdr:col>4</xdr:col>
      <xdr:colOff>346075</xdr:colOff>
      <xdr:row>80</xdr:row>
      <xdr:rowOff>154432</xdr:rowOff>
    </xdr:to>
    <xdr:cxnSp macro="">
      <xdr:nvCxnSpPr>
        <xdr:cNvPr id="373" name="直線コネクタ 372"/>
        <xdr:cNvCxnSpPr/>
      </xdr:nvCxnSpPr>
      <xdr:spPr>
        <a:xfrm flipV="1">
          <a:off x="2209800" y="138109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51054</xdr:rowOff>
    </xdr:from>
    <xdr:to>
      <xdr:col>4</xdr:col>
      <xdr:colOff>396875</xdr:colOff>
      <xdr:row>77</xdr:row>
      <xdr:rowOff>152654</xdr:rowOff>
    </xdr:to>
    <xdr:sp macro="" textlink="">
      <xdr:nvSpPr>
        <xdr:cNvPr id="374" name="フローチャート : 判断 373"/>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75" name="テキスト ボックス 374"/>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154432</xdr:rowOff>
    </xdr:from>
    <xdr:to>
      <xdr:col>3</xdr:col>
      <xdr:colOff>142875</xdr:colOff>
      <xdr:row>81</xdr:row>
      <xdr:rowOff>106426</xdr:rowOff>
    </xdr:to>
    <xdr:cxnSp macro="">
      <xdr:nvCxnSpPr>
        <xdr:cNvPr id="376" name="直線コネクタ 375"/>
        <xdr:cNvCxnSpPr/>
      </xdr:nvCxnSpPr>
      <xdr:spPr>
        <a:xfrm flipV="1">
          <a:off x="1320800" y="138704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7" name="フローチャート : 判断 376"/>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8" name="テキスト ボックス 377"/>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79" name="フローチャート : 判断 378"/>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0" name="テキスト ボックス 379"/>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119635</xdr:rowOff>
    </xdr:from>
    <xdr:to>
      <xdr:col>7</xdr:col>
      <xdr:colOff>66675</xdr:colOff>
      <xdr:row>80</xdr:row>
      <xdr:rowOff>49785</xdr:rowOff>
    </xdr:to>
    <xdr:sp macro="" textlink="">
      <xdr:nvSpPr>
        <xdr:cNvPr id="386" name="円/楕円 385"/>
        <xdr:cNvSpPr/>
      </xdr:nvSpPr>
      <xdr:spPr>
        <a:xfrm>
          <a:off x="4775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91712</xdr:rowOff>
    </xdr:from>
    <xdr:ext cx="762000" cy="259045"/>
    <xdr:sp macro="" textlink="">
      <xdr:nvSpPr>
        <xdr:cNvPr id="387" name="公債費該当値テキスト"/>
        <xdr:cNvSpPr txBox="1"/>
      </xdr:nvSpPr>
      <xdr:spPr>
        <a:xfrm>
          <a:off x="4914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169926</xdr:rowOff>
    </xdr:from>
    <xdr:to>
      <xdr:col>5</xdr:col>
      <xdr:colOff>600075</xdr:colOff>
      <xdr:row>80</xdr:row>
      <xdr:rowOff>100076</xdr:rowOff>
    </xdr:to>
    <xdr:sp macro="" textlink="">
      <xdr:nvSpPr>
        <xdr:cNvPr id="388" name="円/楕円 387"/>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84853</xdr:rowOff>
    </xdr:from>
    <xdr:ext cx="736600" cy="259045"/>
    <xdr:sp macro="" textlink="">
      <xdr:nvSpPr>
        <xdr:cNvPr id="389" name="テキスト ボックス 388"/>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44196</xdr:rowOff>
    </xdr:from>
    <xdr:to>
      <xdr:col>4</xdr:col>
      <xdr:colOff>396875</xdr:colOff>
      <xdr:row>80</xdr:row>
      <xdr:rowOff>145796</xdr:rowOff>
    </xdr:to>
    <xdr:sp macro="" textlink="">
      <xdr:nvSpPr>
        <xdr:cNvPr id="390" name="円/楕円 389"/>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130573</xdr:rowOff>
    </xdr:from>
    <xdr:ext cx="762000" cy="259045"/>
    <xdr:sp macro="" textlink="">
      <xdr:nvSpPr>
        <xdr:cNvPr id="391" name="テキスト ボックス 390"/>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103632</xdr:rowOff>
    </xdr:from>
    <xdr:to>
      <xdr:col>3</xdr:col>
      <xdr:colOff>193675</xdr:colOff>
      <xdr:row>81</xdr:row>
      <xdr:rowOff>33782</xdr:rowOff>
    </xdr:to>
    <xdr:sp macro="" textlink="">
      <xdr:nvSpPr>
        <xdr:cNvPr id="392" name="円/楕円 391"/>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18559</xdr:rowOff>
    </xdr:from>
    <xdr:ext cx="762000" cy="259045"/>
    <xdr:sp macro="" textlink="">
      <xdr:nvSpPr>
        <xdr:cNvPr id="393" name="テキスト ボックス 392"/>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55626</xdr:rowOff>
    </xdr:from>
    <xdr:to>
      <xdr:col>1</xdr:col>
      <xdr:colOff>676275</xdr:colOff>
      <xdr:row>81</xdr:row>
      <xdr:rowOff>157226</xdr:rowOff>
    </xdr:to>
    <xdr:sp macro="" textlink="">
      <xdr:nvSpPr>
        <xdr:cNvPr id="394" name="円/楕円 393"/>
        <xdr:cNvSpPr/>
      </xdr:nvSpPr>
      <xdr:spPr>
        <a:xfrm>
          <a:off x="1270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142003</xdr:rowOff>
    </xdr:from>
    <xdr:ext cx="762000" cy="259045"/>
    <xdr:sp macro="" textlink="">
      <xdr:nvSpPr>
        <xdr:cNvPr id="395" name="テキスト ボックス 394"/>
        <xdr:cNvSpPr txBox="1"/>
      </xdr:nvSpPr>
      <xdr:spPr>
        <a:xfrm>
          <a:off x="939800" y="140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類似団体内では低い水準となっているが、今後経常一般財源の減少が予想されることから、さらなる行財政改革を行い、財政の健全化を図る必要がある。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74</xdr:row>
      <xdr:rowOff>111760</xdr:rowOff>
    </xdr:to>
    <xdr:cxnSp macro="">
      <xdr:nvCxnSpPr>
        <xdr:cNvPr id="428" name="直線コネクタ 427"/>
        <xdr:cNvCxnSpPr/>
      </xdr:nvCxnSpPr>
      <xdr:spPr>
        <a:xfrm>
          <a:off x="15671800" y="12768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24130</xdr:rowOff>
    </xdr:from>
    <xdr:to>
      <xdr:col>22</xdr:col>
      <xdr:colOff>565150</xdr:colOff>
      <xdr:row>74</xdr:row>
      <xdr:rowOff>81280</xdr:rowOff>
    </xdr:to>
    <xdr:cxnSp macro="">
      <xdr:nvCxnSpPr>
        <xdr:cNvPr id="431" name="直線コネクタ 430"/>
        <xdr:cNvCxnSpPr/>
      </xdr:nvCxnSpPr>
      <xdr:spPr>
        <a:xfrm>
          <a:off x="14782800" y="12711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30480</xdr:rowOff>
    </xdr:from>
    <xdr:to>
      <xdr:col>22</xdr:col>
      <xdr:colOff>615950</xdr:colOff>
      <xdr:row>77</xdr:row>
      <xdr:rowOff>132080</xdr:rowOff>
    </xdr:to>
    <xdr:sp macro="" textlink="">
      <xdr:nvSpPr>
        <xdr:cNvPr id="432" name="フローチャート : 判断 431"/>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33" name="テキスト ボックス 432"/>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134620</xdr:rowOff>
    </xdr:from>
    <xdr:to>
      <xdr:col>21</xdr:col>
      <xdr:colOff>361950</xdr:colOff>
      <xdr:row>74</xdr:row>
      <xdr:rowOff>24130</xdr:rowOff>
    </xdr:to>
    <xdr:cxnSp macro="">
      <xdr:nvCxnSpPr>
        <xdr:cNvPr id="434" name="直線コネクタ 433"/>
        <xdr:cNvCxnSpPr/>
      </xdr:nvCxnSpPr>
      <xdr:spPr>
        <a:xfrm>
          <a:off x="13893800" y="12650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36" name="テキスト ボックス 435"/>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134620</xdr:rowOff>
    </xdr:from>
    <xdr:to>
      <xdr:col>20</xdr:col>
      <xdr:colOff>158750</xdr:colOff>
      <xdr:row>73</xdr:row>
      <xdr:rowOff>146050</xdr:rowOff>
    </xdr:to>
    <xdr:cxnSp macro="">
      <xdr:nvCxnSpPr>
        <xdr:cNvPr id="437" name="直線コネクタ 436"/>
        <xdr:cNvCxnSpPr/>
      </xdr:nvCxnSpPr>
      <xdr:spPr>
        <a:xfrm flipV="1">
          <a:off x="13004800" y="12650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8" name="フローチャート : 判断 437"/>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9" name="テキスト ボックス 438"/>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40" name="フローチャート :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1" name="テキスト ボックス 440"/>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60960</xdr:rowOff>
    </xdr:from>
    <xdr:to>
      <xdr:col>24</xdr:col>
      <xdr:colOff>82550</xdr:colOff>
      <xdr:row>74</xdr:row>
      <xdr:rowOff>162560</xdr:rowOff>
    </xdr:to>
    <xdr:sp macro="" textlink="">
      <xdr:nvSpPr>
        <xdr:cNvPr id="447" name="円/楕円 446"/>
        <xdr:cNvSpPr/>
      </xdr:nvSpPr>
      <xdr:spPr>
        <a:xfrm>
          <a:off x="16459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140987</xdr:rowOff>
    </xdr:from>
    <xdr:ext cx="762000" cy="259045"/>
    <xdr:sp macro="" textlink="">
      <xdr:nvSpPr>
        <xdr:cNvPr id="448" name="公債費以外該当値テキスト"/>
        <xdr:cNvSpPr txBox="1"/>
      </xdr:nvSpPr>
      <xdr:spPr>
        <a:xfrm>
          <a:off x="16598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30480</xdr:rowOff>
    </xdr:from>
    <xdr:to>
      <xdr:col>22</xdr:col>
      <xdr:colOff>615950</xdr:colOff>
      <xdr:row>74</xdr:row>
      <xdr:rowOff>132080</xdr:rowOff>
    </xdr:to>
    <xdr:sp macro="" textlink="">
      <xdr:nvSpPr>
        <xdr:cNvPr id="449" name="円/楕円 448"/>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142257</xdr:rowOff>
    </xdr:from>
    <xdr:ext cx="736600" cy="259045"/>
    <xdr:sp macro="" textlink="">
      <xdr:nvSpPr>
        <xdr:cNvPr id="450" name="テキスト ボックス 449"/>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144780</xdr:rowOff>
    </xdr:from>
    <xdr:to>
      <xdr:col>21</xdr:col>
      <xdr:colOff>412750</xdr:colOff>
      <xdr:row>74</xdr:row>
      <xdr:rowOff>74930</xdr:rowOff>
    </xdr:to>
    <xdr:sp macro="" textlink="">
      <xdr:nvSpPr>
        <xdr:cNvPr id="451" name="円/楕円 450"/>
        <xdr:cNvSpPr/>
      </xdr:nvSpPr>
      <xdr:spPr>
        <a:xfrm>
          <a:off x="14732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85107</xdr:rowOff>
    </xdr:from>
    <xdr:ext cx="762000" cy="259045"/>
    <xdr:sp macro="" textlink="">
      <xdr:nvSpPr>
        <xdr:cNvPr id="452" name="テキスト ボックス 451"/>
        <xdr:cNvSpPr txBox="1"/>
      </xdr:nvSpPr>
      <xdr:spPr>
        <a:xfrm>
          <a:off x="14401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83820</xdr:rowOff>
    </xdr:from>
    <xdr:to>
      <xdr:col>20</xdr:col>
      <xdr:colOff>209550</xdr:colOff>
      <xdr:row>74</xdr:row>
      <xdr:rowOff>13970</xdr:rowOff>
    </xdr:to>
    <xdr:sp macro="" textlink="">
      <xdr:nvSpPr>
        <xdr:cNvPr id="453" name="円/楕円 452"/>
        <xdr:cNvSpPr/>
      </xdr:nvSpPr>
      <xdr:spPr>
        <a:xfrm>
          <a:off x="13843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24147</xdr:rowOff>
    </xdr:from>
    <xdr:ext cx="762000" cy="259045"/>
    <xdr:sp macro="" textlink="">
      <xdr:nvSpPr>
        <xdr:cNvPr id="454" name="テキスト ボックス 453"/>
        <xdr:cNvSpPr txBox="1"/>
      </xdr:nvSpPr>
      <xdr:spPr>
        <a:xfrm>
          <a:off x="13512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95250</xdr:rowOff>
    </xdr:from>
    <xdr:to>
      <xdr:col>19</xdr:col>
      <xdr:colOff>6350</xdr:colOff>
      <xdr:row>74</xdr:row>
      <xdr:rowOff>25400</xdr:rowOff>
    </xdr:to>
    <xdr:sp macro="" textlink="">
      <xdr:nvSpPr>
        <xdr:cNvPr id="455" name="円/楕円 454"/>
        <xdr:cNvSpPr/>
      </xdr:nvSpPr>
      <xdr:spPr>
        <a:xfrm>
          <a:off x="12954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35577</xdr:rowOff>
    </xdr:from>
    <xdr:ext cx="762000" cy="259045"/>
    <xdr:sp macro="" textlink="">
      <xdr:nvSpPr>
        <xdr:cNvPr id="456" name="テキスト ボックス 455"/>
        <xdr:cNvSpPr txBox="1"/>
      </xdr:nvSpPr>
      <xdr:spPr>
        <a:xfrm>
          <a:off x="12623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121666</xdr:rowOff>
    </xdr:from>
    <xdr:to>
      <xdr:col>4</xdr:col>
      <xdr:colOff>1117600</xdr:colOff>
      <xdr:row>16</xdr:row>
      <xdr:rowOff>151003</xdr:rowOff>
    </xdr:to>
    <xdr:cxnSp macro="">
      <xdr:nvCxnSpPr>
        <xdr:cNvPr id="50" name="直線コネクタ 49"/>
        <xdr:cNvCxnSpPr/>
      </xdr:nvCxnSpPr>
      <xdr:spPr bwMode="auto">
        <a:xfrm flipV="1">
          <a:off x="5003800" y="2912491"/>
          <a:ext cx="6477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151003</xdr:rowOff>
    </xdr:from>
    <xdr:to>
      <xdr:col>4</xdr:col>
      <xdr:colOff>469900</xdr:colOff>
      <xdr:row>16</xdr:row>
      <xdr:rowOff>159804</xdr:rowOff>
    </xdr:to>
    <xdr:cxnSp macro="">
      <xdr:nvCxnSpPr>
        <xdr:cNvPr id="53" name="直線コネクタ 52"/>
        <xdr:cNvCxnSpPr/>
      </xdr:nvCxnSpPr>
      <xdr:spPr bwMode="auto">
        <a:xfrm flipV="1">
          <a:off x="4305300" y="294182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24795</xdr:rowOff>
    </xdr:from>
    <xdr:to>
      <xdr:col>4</xdr:col>
      <xdr:colOff>520700</xdr:colOff>
      <xdr:row>18</xdr:row>
      <xdr:rowOff>126395</xdr:rowOff>
    </xdr:to>
    <xdr:sp macro="" textlink="">
      <xdr:nvSpPr>
        <xdr:cNvPr id="54" name="フローチャート : 判断 53"/>
        <xdr:cNvSpPr/>
      </xdr:nvSpPr>
      <xdr:spPr bwMode="auto">
        <a:xfrm>
          <a:off x="4953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111172</xdr:rowOff>
    </xdr:from>
    <xdr:ext cx="736600" cy="259045"/>
    <xdr:sp macro="" textlink="">
      <xdr:nvSpPr>
        <xdr:cNvPr id="55" name="テキスト ボックス 54"/>
        <xdr:cNvSpPr txBox="1"/>
      </xdr:nvSpPr>
      <xdr:spPr>
        <a:xfrm>
          <a:off x="4622800" y="324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159804</xdr:rowOff>
    </xdr:from>
    <xdr:to>
      <xdr:col>3</xdr:col>
      <xdr:colOff>904875</xdr:colOff>
      <xdr:row>17</xdr:row>
      <xdr:rowOff>8288</xdr:rowOff>
    </xdr:to>
    <xdr:cxnSp macro="">
      <xdr:nvCxnSpPr>
        <xdr:cNvPr id="56" name="直線コネクタ 55"/>
        <xdr:cNvCxnSpPr/>
      </xdr:nvCxnSpPr>
      <xdr:spPr bwMode="auto">
        <a:xfrm flipV="1">
          <a:off x="3606800" y="2950629"/>
          <a:ext cx="6985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42741</xdr:rowOff>
    </xdr:from>
    <xdr:to>
      <xdr:col>3</xdr:col>
      <xdr:colOff>955675</xdr:colOff>
      <xdr:row>18</xdr:row>
      <xdr:rowOff>144341</xdr:rowOff>
    </xdr:to>
    <xdr:sp macro="" textlink="">
      <xdr:nvSpPr>
        <xdr:cNvPr id="57" name="フローチャート : 判断 56"/>
        <xdr:cNvSpPr/>
      </xdr:nvSpPr>
      <xdr:spPr bwMode="auto">
        <a:xfrm>
          <a:off x="4254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129117</xdr:rowOff>
    </xdr:from>
    <xdr:ext cx="762000" cy="259045"/>
    <xdr:sp macro="" textlink="">
      <xdr:nvSpPr>
        <xdr:cNvPr id="58" name="テキスト ボックス 57"/>
        <xdr:cNvSpPr txBox="1"/>
      </xdr:nvSpPr>
      <xdr:spPr>
        <a:xfrm>
          <a:off x="3924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8288</xdr:rowOff>
    </xdr:from>
    <xdr:to>
      <xdr:col>3</xdr:col>
      <xdr:colOff>206375</xdr:colOff>
      <xdr:row>17</xdr:row>
      <xdr:rowOff>11298</xdr:rowOff>
    </xdr:to>
    <xdr:cxnSp macro="">
      <xdr:nvCxnSpPr>
        <xdr:cNvPr id="59" name="直線コネクタ 58"/>
        <xdr:cNvCxnSpPr/>
      </xdr:nvCxnSpPr>
      <xdr:spPr bwMode="auto">
        <a:xfrm flipV="1">
          <a:off x="2908300" y="2970563"/>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24529</xdr:rowOff>
    </xdr:from>
    <xdr:to>
      <xdr:col>3</xdr:col>
      <xdr:colOff>257175</xdr:colOff>
      <xdr:row>18</xdr:row>
      <xdr:rowOff>126129</xdr:rowOff>
    </xdr:to>
    <xdr:sp macro="" textlink="">
      <xdr:nvSpPr>
        <xdr:cNvPr id="60" name="フローチャート : 判断 59"/>
        <xdr:cNvSpPr/>
      </xdr:nvSpPr>
      <xdr:spPr bwMode="auto">
        <a:xfrm>
          <a:off x="35560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110906</xdr:rowOff>
    </xdr:from>
    <xdr:ext cx="762000" cy="259045"/>
    <xdr:sp macro="" textlink="">
      <xdr:nvSpPr>
        <xdr:cNvPr id="61" name="テキスト ボックス 60"/>
        <xdr:cNvSpPr txBox="1"/>
      </xdr:nvSpPr>
      <xdr:spPr>
        <a:xfrm>
          <a:off x="3225800" y="324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10980</xdr:rowOff>
    </xdr:from>
    <xdr:to>
      <xdr:col>2</xdr:col>
      <xdr:colOff>692150</xdr:colOff>
      <xdr:row>18</xdr:row>
      <xdr:rowOff>112580</xdr:rowOff>
    </xdr:to>
    <xdr:sp macro="" textlink="">
      <xdr:nvSpPr>
        <xdr:cNvPr id="62" name="フローチャート : 判断 61"/>
        <xdr:cNvSpPr/>
      </xdr:nvSpPr>
      <xdr:spPr bwMode="auto">
        <a:xfrm>
          <a:off x="2857500" y="3144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97357</xdr:rowOff>
    </xdr:from>
    <xdr:ext cx="762000" cy="259045"/>
    <xdr:sp macro="" textlink="">
      <xdr:nvSpPr>
        <xdr:cNvPr id="63" name="テキスト ボックス 62"/>
        <xdr:cNvSpPr txBox="1"/>
      </xdr:nvSpPr>
      <xdr:spPr>
        <a:xfrm>
          <a:off x="2527300" y="323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70866</xdr:rowOff>
    </xdr:from>
    <xdr:to>
      <xdr:col>5</xdr:col>
      <xdr:colOff>34925</xdr:colOff>
      <xdr:row>17</xdr:row>
      <xdr:rowOff>1016</xdr:rowOff>
    </xdr:to>
    <xdr:sp macro="" textlink="">
      <xdr:nvSpPr>
        <xdr:cNvPr id="69" name="円/楕円 68"/>
        <xdr:cNvSpPr/>
      </xdr:nvSpPr>
      <xdr:spPr bwMode="auto">
        <a:xfrm>
          <a:off x="5600700" y="286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87393</xdr:rowOff>
    </xdr:from>
    <xdr:ext cx="762000" cy="259045"/>
    <xdr:sp macro="" textlink="">
      <xdr:nvSpPr>
        <xdr:cNvPr id="70" name="人口1人当たり決算額の推移該当値テキスト130"/>
        <xdr:cNvSpPr txBox="1"/>
      </xdr:nvSpPr>
      <xdr:spPr>
        <a:xfrm>
          <a:off x="5740400" y="270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134,450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100203</xdr:rowOff>
    </xdr:from>
    <xdr:to>
      <xdr:col>4</xdr:col>
      <xdr:colOff>520700</xdr:colOff>
      <xdr:row>17</xdr:row>
      <xdr:rowOff>30353</xdr:rowOff>
    </xdr:to>
    <xdr:sp macro="" textlink="">
      <xdr:nvSpPr>
        <xdr:cNvPr id="71" name="円/楕円 70"/>
        <xdr:cNvSpPr/>
      </xdr:nvSpPr>
      <xdr:spPr bwMode="auto">
        <a:xfrm>
          <a:off x="4953000" y="289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40530</xdr:rowOff>
    </xdr:from>
    <xdr:ext cx="736600" cy="259045"/>
    <xdr:sp macro="" textlink="">
      <xdr:nvSpPr>
        <xdr:cNvPr id="72" name="テキスト ボックス 71"/>
        <xdr:cNvSpPr txBox="1"/>
      </xdr:nvSpPr>
      <xdr:spPr>
        <a:xfrm>
          <a:off x="4622800" y="265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109004</xdr:rowOff>
    </xdr:from>
    <xdr:to>
      <xdr:col>3</xdr:col>
      <xdr:colOff>955675</xdr:colOff>
      <xdr:row>17</xdr:row>
      <xdr:rowOff>39154</xdr:rowOff>
    </xdr:to>
    <xdr:sp macro="" textlink="">
      <xdr:nvSpPr>
        <xdr:cNvPr id="73" name="円/楕円 72"/>
        <xdr:cNvSpPr/>
      </xdr:nvSpPr>
      <xdr:spPr bwMode="auto">
        <a:xfrm>
          <a:off x="4254500" y="289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49331</xdr:rowOff>
    </xdr:from>
    <xdr:ext cx="762000" cy="259045"/>
    <xdr:sp macro="" textlink="">
      <xdr:nvSpPr>
        <xdr:cNvPr id="74" name="テキスト ボックス 73"/>
        <xdr:cNvSpPr txBox="1"/>
      </xdr:nvSpPr>
      <xdr:spPr>
        <a:xfrm>
          <a:off x="3924300" y="266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128938</xdr:rowOff>
    </xdr:from>
    <xdr:to>
      <xdr:col>3</xdr:col>
      <xdr:colOff>257175</xdr:colOff>
      <xdr:row>17</xdr:row>
      <xdr:rowOff>59088</xdr:rowOff>
    </xdr:to>
    <xdr:sp macro="" textlink="">
      <xdr:nvSpPr>
        <xdr:cNvPr id="75" name="円/楕円 74"/>
        <xdr:cNvSpPr/>
      </xdr:nvSpPr>
      <xdr:spPr bwMode="auto">
        <a:xfrm>
          <a:off x="3556000" y="291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69265</xdr:rowOff>
    </xdr:from>
    <xdr:ext cx="762000" cy="259045"/>
    <xdr:sp macro="" textlink="">
      <xdr:nvSpPr>
        <xdr:cNvPr id="76" name="テキスト ボックス 75"/>
        <xdr:cNvSpPr txBox="1"/>
      </xdr:nvSpPr>
      <xdr:spPr>
        <a:xfrm>
          <a:off x="3225800" y="268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131948</xdr:rowOff>
    </xdr:from>
    <xdr:to>
      <xdr:col>2</xdr:col>
      <xdr:colOff>692150</xdr:colOff>
      <xdr:row>17</xdr:row>
      <xdr:rowOff>62098</xdr:rowOff>
    </xdr:to>
    <xdr:sp macro="" textlink="">
      <xdr:nvSpPr>
        <xdr:cNvPr id="77" name="円/楕円 76"/>
        <xdr:cNvSpPr/>
      </xdr:nvSpPr>
      <xdr:spPr bwMode="auto">
        <a:xfrm>
          <a:off x="2857500" y="292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72275</xdr:rowOff>
    </xdr:from>
    <xdr:ext cx="762000" cy="259045"/>
    <xdr:sp macro="" textlink="">
      <xdr:nvSpPr>
        <xdr:cNvPr id="78" name="テキスト ボックス 77"/>
        <xdr:cNvSpPr txBox="1"/>
      </xdr:nvSpPr>
      <xdr:spPr>
        <a:xfrm>
          <a:off x="2527300" y="269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164239</xdr:rowOff>
    </xdr:from>
    <xdr:to>
      <xdr:col>4</xdr:col>
      <xdr:colOff>1117600</xdr:colOff>
      <xdr:row>34</xdr:row>
      <xdr:rowOff>277419</xdr:rowOff>
    </xdr:to>
    <xdr:cxnSp macro="">
      <xdr:nvCxnSpPr>
        <xdr:cNvPr id="110" name="直線コネクタ 109"/>
        <xdr:cNvCxnSpPr/>
      </xdr:nvCxnSpPr>
      <xdr:spPr bwMode="auto">
        <a:xfrm>
          <a:off x="5003800" y="6431689"/>
          <a:ext cx="647700" cy="11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21958</xdr:rowOff>
    </xdr:from>
    <xdr:to>
      <xdr:col>4</xdr:col>
      <xdr:colOff>469900</xdr:colOff>
      <xdr:row>34</xdr:row>
      <xdr:rowOff>164239</xdr:rowOff>
    </xdr:to>
    <xdr:cxnSp macro="">
      <xdr:nvCxnSpPr>
        <xdr:cNvPr id="113" name="直線コネクタ 112"/>
        <xdr:cNvCxnSpPr/>
      </xdr:nvCxnSpPr>
      <xdr:spPr bwMode="auto">
        <a:xfrm>
          <a:off x="4305300" y="6289408"/>
          <a:ext cx="698500" cy="142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299793</xdr:rowOff>
    </xdr:from>
    <xdr:to>
      <xdr:col>4</xdr:col>
      <xdr:colOff>520700</xdr:colOff>
      <xdr:row>36</xdr:row>
      <xdr:rowOff>58493</xdr:rowOff>
    </xdr:to>
    <xdr:sp macro="" textlink="">
      <xdr:nvSpPr>
        <xdr:cNvPr id="114" name="フローチャート : 判断 113"/>
        <xdr:cNvSpPr/>
      </xdr:nvSpPr>
      <xdr:spPr bwMode="auto">
        <a:xfrm>
          <a:off x="4953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43270</xdr:rowOff>
    </xdr:from>
    <xdr:ext cx="736600" cy="259045"/>
    <xdr:sp macro="" textlink="">
      <xdr:nvSpPr>
        <xdr:cNvPr id="115" name="テキスト ボックス 114"/>
        <xdr:cNvSpPr txBox="1"/>
      </xdr:nvSpPr>
      <xdr:spPr>
        <a:xfrm>
          <a:off x="4622800" y="699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250375</xdr:rowOff>
    </xdr:from>
    <xdr:to>
      <xdr:col>3</xdr:col>
      <xdr:colOff>904875</xdr:colOff>
      <xdr:row>34</xdr:row>
      <xdr:rowOff>21958</xdr:rowOff>
    </xdr:to>
    <xdr:cxnSp macro="">
      <xdr:nvCxnSpPr>
        <xdr:cNvPr id="116" name="直線コネクタ 115"/>
        <xdr:cNvCxnSpPr/>
      </xdr:nvCxnSpPr>
      <xdr:spPr bwMode="auto">
        <a:xfrm>
          <a:off x="3606800" y="6174925"/>
          <a:ext cx="698500" cy="11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231351</xdr:rowOff>
    </xdr:from>
    <xdr:to>
      <xdr:col>3</xdr:col>
      <xdr:colOff>955675</xdr:colOff>
      <xdr:row>35</xdr:row>
      <xdr:rowOff>332951</xdr:rowOff>
    </xdr:to>
    <xdr:sp macro="" textlink="">
      <xdr:nvSpPr>
        <xdr:cNvPr id="117" name="フローチャート : 判断 116"/>
        <xdr:cNvSpPr/>
      </xdr:nvSpPr>
      <xdr:spPr bwMode="auto">
        <a:xfrm>
          <a:off x="4254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317728</xdr:rowOff>
    </xdr:from>
    <xdr:ext cx="762000" cy="259045"/>
    <xdr:sp macro="" textlink="">
      <xdr:nvSpPr>
        <xdr:cNvPr id="118" name="テキスト ボックス 117"/>
        <xdr:cNvSpPr txBox="1"/>
      </xdr:nvSpPr>
      <xdr:spPr>
        <a:xfrm>
          <a:off x="3924300" y="6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70284</xdr:rowOff>
    </xdr:from>
    <xdr:to>
      <xdr:col>3</xdr:col>
      <xdr:colOff>206375</xdr:colOff>
      <xdr:row>33</xdr:row>
      <xdr:rowOff>250375</xdr:rowOff>
    </xdr:to>
    <xdr:cxnSp macro="">
      <xdr:nvCxnSpPr>
        <xdr:cNvPr id="119" name="直線コネクタ 118"/>
        <xdr:cNvCxnSpPr/>
      </xdr:nvCxnSpPr>
      <xdr:spPr bwMode="auto">
        <a:xfrm>
          <a:off x="2908300" y="5994834"/>
          <a:ext cx="698500" cy="180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202136</xdr:rowOff>
    </xdr:from>
    <xdr:to>
      <xdr:col>3</xdr:col>
      <xdr:colOff>257175</xdr:colOff>
      <xdr:row>35</xdr:row>
      <xdr:rowOff>303736</xdr:rowOff>
    </xdr:to>
    <xdr:sp macro="" textlink="">
      <xdr:nvSpPr>
        <xdr:cNvPr id="120" name="フローチャート : 判断 119"/>
        <xdr:cNvSpPr/>
      </xdr:nvSpPr>
      <xdr:spPr bwMode="auto">
        <a:xfrm>
          <a:off x="35560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288513</xdr:rowOff>
    </xdr:from>
    <xdr:ext cx="762000" cy="259045"/>
    <xdr:sp macro="" textlink="">
      <xdr:nvSpPr>
        <xdr:cNvPr id="121" name="テキスト ボックス 120"/>
        <xdr:cNvSpPr txBox="1"/>
      </xdr:nvSpPr>
      <xdr:spPr>
        <a:xfrm>
          <a:off x="3225800" y="689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118651</xdr:rowOff>
    </xdr:from>
    <xdr:to>
      <xdr:col>2</xdr:col>
      <xdr:colOff>692150</xdr:colOff>
      <xdr:row>35</xdr:row>
      <xdr:rowOff>220251</xdr:rowOff>
    </xdr:to>
    <xdr:sp macro="" textlink="">
      <xdr:nvSpPr>
        <xdr:cNvPr id="122" name="フローチャート : 判断 121"/>
        <xdr:cNvSpPr/>
      </xdr:nvSpPr>
      <xdr:spPr bwMode="auto">
        <a:xfrm>
          <a:off x="2857500" y="672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205028</xdr:rowOff>
    </xdr:from>
    <xdr:ext cx="762000" cy="259045"/>
    <xdr:sp macro="" textlink="">
      <xdr:nvSpPr>
        <xdr:cNvPr id="123" name="テキスト ボックス 122"/>
        <xdr:cNvSpPr txBox="1"/>
      </xdr:nvSpPr>
      <xdr:spPr>
        <a:xfrm>
          <a:off x="2527300" y="681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226619</xdr:rowOff>
    </xdr:from>
    <xdr:to>
      <xdr:col>5</xdr:col>
      <xdr:colOff>34925</xdr:colOff>
      <xdr:row>34</xdr:row>
      <xdr:rowOff>328219</xdr:rowOff>
    </xdr:to>
    <xdr:sp macro="" textlink="">
      <xdr:nvSpPr>
        <xdr:cNvPr id="129" name="円/楕円 128"/>
        <xdr:cNvSpPr/>
      </xdr:nvSpPr>
      <xdr:spPr bwMode="auto">
        <a:xfrm>
          <a:off x="5600700" y="649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71696</xdr:rowOff>
    </xdr:from>
    <xdr:ext cx="762000" cy="259045"/>
    <xdr:sp macro="" textlink="">
      <xdr:nvSpPr>
        <xdr:cNvPr id="130" name="人口1人当たり決算額の推移該当値テキスト445"/>
        <xdr:cNvSpPr txBox="1"/>
      </xdr:nvSpPr>
      <xdr:spPr>
        <a:xfrm>
          <a:off x="5740400" y="633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40,920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113439</xdr:rowOff>
    </xdr:from>
    <xdr:to>
      <xdr:col>4</xdr:col>
      <xdr:colOff>520700</xdr:colOff>
      <xdr:row>34</xdr:row>
      <xdr:rowOff>215039</xdr:rowOff>
    </xdr:to>
    <xdr:sp macro="" textlink="">
      <xdr:nvSpPr>
        <xdr:cNvPr id="131" name="円/楕円 130"/>
        <xdr:cNvSpPr/>
      </xdr:nvSpPr>
      <xdr:spPr bwMode="auto">
        <a:xfrm>
          <a:off x="4953000" y="638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225216</xdr:rowOff>
    </xdr:from>
    <xdr:ext cx="736600" cy="259045"/>
    <xdr:sp macro="" textlink="">
      <xdr:nvSpPr>
        <xdr:cNvPr id="132" name="テキスト ボックス 131"/>
        <xdr:cNvSpPr txBox="1"/>
      </xdr:nvSpPr>
      <xdr:spPr>
        <a:xfrm>
          <a:off x="4622800" y="6149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45,871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314058</xdr:rowOff>
    </xdr:from>
    <xdr:to>
      <xdr:col>3</xdr:col>
      <xdr:colOff>955675</xdr:colOff>
      <xdr:row>34</xdr:row>
      <xdr:rowOff>72758</xdr:rowOff>
    </xdr:to>
    <xdr:sp macro="" textlink="">
      <xdr:nvSpPr>
        <xdr:cNvPr id="133" name="円/楕円 132"/>
        <xdr:cNvSpPr/>
      </xdr:nvSpPr>
      <xdr:spPr bwMode="auto">
        <a:xfrm>
          <a:off x="4254500" y="623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82935</xdr:rowOff>
    </xdr:from>
    <xdr:ext cx="762000" cy="259045"/>
    <xdr:sp macro="" textlink="">
      <xdr:nvSpPr>
        <xdr:cNvPr id="134" name="テキスト ボックス 133"/>
        <xdr:cNvSpPr txBox="1"/>
      </xdr:nvSpPr>
      <xdr:spPr>
        <a:xfrm>
          <a:off x="3924300" y="60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199575</xdr:rowOff>
    </xdr:from>
    <xdr:to>
      <xdr:col>3</xdr:col>
      <xdr:colOff>257175</xdr:colOff>
      <xdr:row>33</xdr:row>
      <xdr:rowOff>301175</xdr:rowOff>
    </xdr:to>
    <xdr:sp macro="" textlink="">
      <xdr:nvSpPr>
        <xdr:cNvPr id="135" name="円/楕円 134"/>
        <xdr:cNvSpPr/>
      </xdr:nvSpPr>
      <xdr:spPr bwMode="auto">
        <a:xfrm>
          <a:off x="3556000" y="61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139902</xdr:rowOff>
    </xdr:from>
    <xdr:ext cx="762000" cy="259045"/>
    <xdr:sp macro="" textlink="">
      <xdr:nvSpPr>
        <xdr:cNvPr id="136" name="テキスト ボックス 135"/>
        <xdr:cNvSpPr txBox="1"/>
      </xdr:nvSpPr>
      <xdr:spPr>
        <a:xfrm>
          <a:off x="3225800" y="58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19484</xdr:rowOff>
    </xdr:from>
    <xdr:to>
      <xdr:col>2</xdr:col>
      <xdr:colOff>692150</xdr:colOff>
      <xdr:row>33</xdr:row>
      <xdr:rowOff>121084</xdr:rowOff>
    </xdr:to>
    <xdr:sp macro="" textlink="">
      <xdr:nvSpPr>
        <xdr:cNvPr id="137" name="円/楕円 136"/>
        <xdr:cNvSpPr/>
      </xdr:nvSpPr>
      <xdr:spPr bwMode="auto">
        <a:xfrm>
          <a:off x="2857500" y="594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302711</xdr:rowOff>
    </xdr:from>
    <xdr:ext cx="762000" cy="259045"/>
    <xdr:sp macro="" textlink="">
      <xdr:nvSpPr>
        <xdr:cNvPr id="138" name="テキスト ボックス 137"/>
        <xdr:cNvSpPr txBox="1"/>
      </xdr:nvSpPr>
      <xdr:spPr>
        <a:xfrm>
          <a:off x="2527300" y="571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122468</xdr:rowOff>
    </xdr:from>
    <xdr:to>
      <xdr:col>6</xdr:col>
      <xdr:colOff>511175</xdr:colOff>
      <xdr:row>34</xdr:row>
      <xdr:rowOff>154091</xdr:rowOff>
    </xdr:to>
    <xdr:cxnSp macro="">
      <xdr:nvCxnSpPr>
        <xdr:cNvPr id="63" name="直線コネクタ 62"/>
        <xdr:cNvCxnSpPr/>
      </xdr:nvCxnSpPr>
      <xdr:spPr>
        <a:xfrm flipV="1">
          <a:off x="3797300" y="5951768"/>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136913</xdr:rowOff>
    </xdr:from>
    <xdr:to>
      <xdr:col>5</xdr:col>
      <xdr:colOff>358775</xdr:colOff>
      <xdr:row>34</xdr:row>
      <xdr:rowOff>154091</xdr:rowOff>
    </xdr:to>
    <xdr:cxnSp macro="">
      <xdr:nvCxnSpPr>
        <xdr:cNvPr id="66" name="直線コネクタ 65"/>
        <xdr:cNvCxnSpPr/>
      </xdr:nvCxnSpPr>
      <xdr:spPr>
        <a:xfrm>
          <a:off x="2908300" y="5966213"/>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56689</xdr:rowOff>
    </xdr:from>
    <xdr:to>
      <xdr:col>5</xdr:col>
      <xdr:colOff>409575</xdr:colOff>
      <xdr:row>36</xdr:row>
      <xdr:rowOff>158289</xdr:rowOff>
    </xdr:to>
    <xdr:sp macro="" textlink="">
      <xdr:nvSpPr>
        <xdr:cNvPr id="67" name="フローチャート : 判断 66"/>
        <xdr:cNvSpPr/>
      </xdr:nvSpPr>
      <xdr:spPr>
        <a:xfrm>
          <a:off x="3746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149416</xdr:rowOff>
    </xdr:from>
    <xdr:ext cx="534377" cy="259045"/>
    <xdr:sp macro="" textlink="">
      <xdr:nvSpPr>
        <xdr:cNvPr id="68" name="テキスト ボックス 67"/>
        <xdr:cNvSpPr txBox="1"/>
      </xdr:nvSpPr>
      <xdr:spPr>
        <a:xfrm>
          <a:off x="3530111" y="63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136913</xdr:rowOff>
    </xdr:from>
    <xdr:to>
      <xdr:col>4</xdr:col>
      <xdr:colOff>155575</xdr:colOff>
      <xdr:row>34</xdr:row>
      <xdr:rowOff>166229</xdr:rowOff>
    </xdr:to>
    <xdr:cxnSp macro="">
      <xdr:nvCxnSpPr>
        <xdr:cNvPr id="69" name="直線コネクタ 68"/>
        <xdr:cNvCxnSpPr/>
      </xdr:nvCxnSpPr>
      <xdr:spPr>
        <a:xfrm flipV="1">
          <a:off x="2019300" y="5966213"/>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70928</xdr:rowOff>
    </xdr:from>
    <xdr:to>
      <xdr:col>4</xdr:col>
      <xdr:colOff>206375</xdr:colOff>
      <xdr:row>37</xdr:row>
      <xdr:rowOff>1078</xdr:rowOff>
    </xdr:to>
    <xdr:sp macro="" textlink="">
      <xdr:nvSpPr>
        <xdr:cNvPr id="70" name="フローチャート : 判断 69"/>
        <xdr:cNvSpPr/>
      </xdr:nvSpPr>
      <xdr:spPr>
        <a:xfrm>
          <a:off x="2857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163655</xdr:rowOff>
    </xdr:from>
    <xdr:ext cx="534377" cy="259045"/>
    <xdr:sp macro="" textlink="">
      <xdr:nvSpPr>
        <xdr:cNvPr id="71" name="テキスト ボックス 70"/>
        <xdr:cNvSpPr txBox="1"/>
      </xdr:nvSpPr>
      <xdr:spPr>
        <a:xfrm>
          <a:off x="2641111" y="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166229</xdr:rowOff>
    </xdr:from>
    <xdr:to>
      <xdr:col>2</xdr:col>
      <xdr:colOff>638175</xdr:colOff>
      <xdr:row>35</xdr:row>
      <xdr:rowOff>13393</xdr:rowOff>
    </xdr:to>
    <xdr:cxnSp macro="">
      <xdr:nvCxnSpPr>
        <xdr:cNvPr id="72" name="直線コネクタ 71"/>
        <xdr:cNvCxnSpPr/>
      </xdr:nvCxnSpPr>
      <xdr:spPr>
        <a:xfrm flipV="1">
          <a:off x="1130300" y="5995529"/>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46653</xdr:rowOff>
    </xdr:from>
    <xdr:to>
      <xdr:col>3</xdr:col>
      <xdr:colOff>3175</xdr:colOff>
      <xdr:row>36</xdr:row>
      <xdr:rowOff>148253</xdr:rowOff>
    </xdr:to>
    <xdr:sp macro="" textlink="">
      <xdr:nvSpPr>
        <xdr:cNvPr id="73" name="フローチャート : 判断 72"/>
        <xdr:cNvSpPr/>
      </xdr:nvSpPr>
      <xdr:spPr>
        <a:xfrm>
          <a:off x="1968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139380</xdr:rowOff>
    </xdr:from>
    <xdr:ext cx="534377" cy="259045"/>
    <xdr:sp macro="" textlink="">
      <xdr:nvSpPr>
        <xdr:cNvPr id="74" name="テキスト ボックス 73"/>
        <xdr:cNvSpPr txBox="1"/>
      </xdr:nvSpPr>
      <xdr:spPr>
        <a:xfrm>
          <a:off x="1752111" y="63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28572</xdr:rowOff>
    </xdr:from>
    <xdr:to>
      <xdr:col>1</xdr:col>
      <xdr:colOff>485775</xdr:colOff>
      <xdr:row>36</xdr:row>
      <xdr:rowOff>130172</xdr:rowOff>
    </xdr:to>
    <xdr:sp macro="" textlink="">
      <xdr:nvSpPr>
        <xdr:cNvPr id="75" name="フローチャート : 判断 74"/>
        <xdr:cNvSpPr/>
      </xdr:nvSpPr>
      <xdr:spPr>
        <a:xfrm>
          <a:off x="1079500" y="62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121299</xdr:rowOff>
    </xdr:from>
    <xdr:ext cx="534377" cy="259045"/>
    <xdr:sp macro="" textlink="">
      <xdr:nvSpPr>
        <xdr:cNvPr id="76" name="テキスト ボックス 75"/>
        <xdr:cNvSpPr txBox="1"/>
      </xdr:nvSpPr>
      <xdr:spPr>
        <a:xfrm>
          <a:off x="863111" y="629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71668</xdr:rowOff>
    </xdr:from>
    <xdr:to>
      <xdr:col>6</xdr:col>
      <xdr:colOff>561975</xdr:colOff>
      <xdr:row>35</xdr:row>
      <xdr:rowOff>1818</xdr:rowOff>
    </xdr:to>
    <xdr:sp macro="" textlink="">
      <xdr:nvSpPr>
        <xdr:cNvPr id="82" name="円/楕円 81"/>
        <xdr:cNvSpPr/>
      </xdr:nvSpPr>
      <xdr:spPr>
        <a:xfrm>
          <a:off x="4584700" y="59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94545</xdr:rowOff>
    </xdr:from>
    <xdr:ext cx="599010" cy="259045"/>
    <xdr:sp macro="" textlink="">
      <xdr:nvSpPr>
        <xdr:cNvPr id="83" name="人件費該当値テキスト"/>
        <xdr:cNvSpPr txBox="1"/>
      </xdr:nvSpPr>
      <xdr:spPr>
        <a:xfrm>
          <a:off x="4686300" y="575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103291</xdr:rowOff>
    </xdr:from>
    <xdr:to>
      <xdr:col>5</xdr:col>
      <xdr:colOff>409575</xdr:colOff>
      <xdr:row>35</xdr:row>
      <xdr:rowOff>33441</xdr:rowOff>
    </xdr:to>
    <xdr:sp macro="" textlink="">
      <xdr:nvSpPr>
        <xdr:cNvPr id="84" name="円/楕円 83"/>
        <xdr:cNvSpPr/>
      </xdr:nvSpPr>
      <xdr:spPr>
        <a:xfrm>
          <a:off x="3746500" y="59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49968</xdr:rowOff>
    </xdr:from>
    <xdr:ext cx="599010" cy="259045"/>
    <xdr:sp macro="" textlink="">
      <xdr:nvSpPr>
        <xdr:cNvPr id="85" name="テキスト ボックス 84"/>
        <xdr:cNvSpPr txBox="1"/>
      </xdr:nvSpPr>
      <xdr:spPr>
        <a:xfrm>
          <a:off x="3497794" y="570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86113</xdr:rowOff>
    </xdr:from>
    <xdr:to>
      <xdr:col>4</xdr:col>
      <xdr:colOff>206375</xdr:colOff>
      <xdr:row>35</xdr:row>
      <xdr:rowOff>16263</xdr:rowOff>
    </xdr:to>
    <xdr:sp macro="" textlink="">
      <xdr:nvSpPr>
        <xdr:cNvPr id="86" name="円/楕円 85"/>
        <xdr:cNvSpPr/>
      </xdr:nvSpPr>
      <xdr:spPr>
        <a:xfrm>
          <a:off x="2857500" y="59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32790</xdr:rowOff>
    </xdr:from>
    <xdr:ext cx="599010" cy="259045"/>
    <xdr:sp macro="" textlink="">
      <xdr:nvSpPr>
        <xdr:cNvPr id="87" name="テキスト ボックス 86"/>
        <xdr:cNvSpPr txBox="1"/>
      </xdr:nvSpPr>
      <xdr:spPr>
        <a:xfrm>
          <a:off x="2608794" y="569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115429</xdr:rowOff>
    </xdr:from>
    <xdr:to>
      <xdr:col>3</xdr:col>
      <xdr:colOff>3175</xdr:colOff>
      <xdr:row>35</xdr:row>
      <xdr:rowOff>45579</xdr:rowOff>
    </xdr:to>
    <xdr:sp macro="" textlink="">
      <xdr:nvSpPr>
        <xdr:cNvPr id="88" name="円/楕円 87"/>
        <xdr:cNvSpPr/>
      </xdr:nvSpPr>
      <xdr:spPr>
        <a:xfrm>
          <a:off x="1968500" y="59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62106</xdr:rowOff>
    </xdr:from>
    <xdr:ext cx="599010" cy="259045"/>
    <xdr:sp macro="" textlink="">
      <xdr:nvSpPr>
        <xdr:cNvPr id="89" name="テキスト ボックス 88"/>
        <xdr:cNvSpPr txBox="1"/>
      </xdr:nvSpPr>
      <xdr:spPr>
        <a:xfrm>
          <a:off x="1719794" y="571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134043</xdr:rowOff>
    </xdr:from>
    <xdr:to>
      <xdr:col>1</xdr:col>
      <xdr:colOff>485775</xdr:colOff>
      <xdr:row>35</xdr:row>
      <xdr:rowOff>64193</xdr:rowOff>
    </xdr:to>
    <xdr:sp macro="" textlink="">
      <xdr:nvSpPr>
        <xdr:cNvPr id="90" name="円/楕円 89"/>
        <xdr:cNvSpPr/>
      </xdr:nvSpPr>
      <xdr:spPr>
        <a:xfrm>
          <a:off x="1079500" y="596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80720</xdr:rowOff>
    </xdr:from>
    <xdr:ext cx="599010" cy="259045"/>
    <xdr:sp macro="" textlink="">
      <xdr:nvSpPr>
        <xdr:cNvPr id="91" name="テキスト ボックス 90"/>
        <xdr:cNvSpPr txBox="1"/>
      </xdr:nvSpPr>
      <xdr:spPr>
        <a:xfrm>
          <a:off x="830794" y="573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5135</xdr:rowOff>
    </xdr:from>
    <xdr:to>
      <xdr:col>6</xdr:col>
      <xdr:colOff>511175</xdr:colOff>
      <xdr:row>58</xdr:row>
      <xdr:rowOff>17127</xdr:rowOff>
    </xdr:to>
    <xdr:cxnSp macro="">
      <xdr:nvCxnSpPr>
        <xdr:cNvPr id="120" name="直線コネクタ 119"/>
        <xdr:cNvCxnSpPr/>
      </xdr:nvCxnSpPr>
      <xdr:spPr>
        <a:xfrm flipV="1">
          <a:off x="3797300" y="9949235"/>
          <a:ext cx="8382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139523</xdr:rowOff>
    </xdr:from>
    <xdr:ext cx="534377" cy="259045"/>
    <xdr:sp macro="" textlink="">
      <xdr:nvSpPr>
        <xdr:cNvPr id="121" name="物件費平均値テキスト"/>
        <xdr:cNvSpPr txBox="1"/>
      </xdr:nvSpPr>
      <xdr:spPr>
        <a:xfrm>
          <a:off x="4686300" y="9912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17127</xdr:rowOff>
    </xdr:from>
    <xdr:to>
      <xdr:col>5</xdr:col>
      <xdr:colOff>358775</xdr:colOff>
      <xdr:row>58</xdr:row>
      <xdr:rowOff>24888</xdr:rowOff>
    </xdr:to>
    <xdr:cxnSp macro="">
      <xdr:nvCxnSpPr>
        <xdr:cNvPr id="123" name="直線コネクタ 122"/>
        <xdr:cNvCxnSpPr/>
      </xdr:nvCxnSpPr>
      <xdr:spPr>
        <a:xfrm flipV="1">
          <a:off x="2908300" y="9961227"/>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50876</xdr:rowOff>
    </xdr:from>
    <xdr:to>
      <xdr:col>5</xdr:col>
      <xdr:colOff>409575</xdr:colOff>
      <xdr:row>57</xdr:row>
      <xdr:rowOff>152476</xdr:rowOff>
    </xdr:to>
    <xdr:sp macro="" textlink="">
      <xdr:nvSpPr>
        <xdr:cNvPr id="124" name="フローチャート : 判断 123"/>
        <xdr:cNvSpPr/>
      </xdr:nvSpPr>
      <xdr:spPr>
        <a:xfrm>
          <a:off x="3746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169003</xdr:rowOff>
    </xdr:from>
    <xdr:ext cx="599010" cy="259045"/>
    <xdr:sp macro="" textlink="">
      <xdr:nvSpPr>
        <xdr:cNvPr id="125" name="テキスト ボックス 124"/>
        <xdr:cNvSpPr txBox="1"/>
      </xdr:nvSpPr>
      <xdr:spPr>
        <a:xfrm>
          <a:off x="3497794" y="959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24888</xdr:rowOff>
    </xdr:from>
    <xdr:to>
      <xdr:col>4</xdr:col>
      <xdr:colOff>155575</xdr:colOff>
      <xdr:row>58</xdr:row>
      <xdr:rowOff>35478</xdr:rowOff>
    </xdr:to>
    <xdr:cxnSp macro="">
      <xdr:nvCxnSpPr>
        <xdr:cNvPr id="126" name="直線コネクタ 125"/>
        <xdr:cNvCxnSpPr/>
      </xdr:nvCxnSpPr>
      <xdr:spPr>
        <a:xfrm flipV="1">
          <a:off x="2019300" y="9968988"/>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159147</xdr:rowOff>
    </xdr:from>
    <xdr:to>
      <xdr:col>4</xdr:col>
      <xdr:colOff>206375</xdr:colOff>
      <xdr:row>58</xdr:row>
      <xdr:rowOff>89297</xdr:rowOff>
    </xdr:to>
    <xdr:sp macro="" textlink="">
      <xdr:nvSpPr>
        <xdr:cNvPr id="127" name="フローチャート : 判断 126"/>
        <xdr:cNvSpPr/>
      </xdr:nvSpPr>
      <xdr:spPr>
        <a:xfrm>
          <a:off x="2857500" y="993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80424</xdr:rowOff>
    </xdr:from>
    <xdr:ext cx="534377" cy="259045"/>
    <xdr:sp macro="" textlink="">
      <xdr:nvSpPr>
        <xdr:cNvPr id="128" name="テキスト ボックス 127"/>
        <xdr:cNvSpPr txBox="1"/>
      </xdr:nvSpPr>
      <xdr:spPr>
        <a:xfrm>
          <a:off x="2641111" y="1002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31945</xdr:rowOff>
    </xdr:from>
    <xdr:to>
      <xdr:col>2</xdr:col>
      <xdr:colOff>638175</xdr:colOff>
      <xdr:row>58</xdr:row>
      <xdr:rowOff>35478</xdr:rowOff>
    </xdr:to>
    <xdr:cxnSp macro="">
      <xdr:nvCxnSpPr>
        <xdr:cNvPr id="129" name="直線コネクタ 128"/>
        <xdr:cNvCxnSpPr/>
      </xdr:nvCxnSpPr>
      <xdr:spPr>
        <a:xfrm>
          <a:off x="1130300" y="9976045"/>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12978</xdr:rowOff>
    </xdr:from>
    <xdr:to>
      <xdr:col>3</xdr:col>
      <xdr:colOff>3175</xdr:colOff>
      <xdr:row>58</xdr:row>
      <xdr:rowOff>114578</xdr:rowOff>
    </xdr:to>
    <xdr:sp macro="" textlink="">
      <xdr:nvSpPr>
        <xdr:cNvPr id="130" name="フローチャート : 判断 129"/>
        <xdr:cNvSpPr/>
      </xdr:nvSpPr>
      <xdr:spPr>
        <a:xfrm>
          <a:off x="1968500" y="99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105705</xdr:rowOff>
    </xdr:from>
    <xdr:ext cx="534377" cy="259045"/>
    <xdr:sp macro="" textlink="">
      <xdr:nvSpPr>
        <xdr:cNvPr id="131" name="テキスト ボックス 130"/>
        <xdr:cNvSpPr txBox="1"/>
      </xdr:nvSpPr>
      <xdr:spPr>
        <a:xfrm>
          <a:off x="1752111" y="100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26201</xdr:rowOff>
    </xdr:from>
    <xdr:to>
      <xdr:col>1</xdr:col>
      <xdr:colOff>485775</xdr:colOff>
      <xdr:row>58</xdr:row>
      <xdr:rowOff>127801</xdr:rowOff>
    </xdr:to>
    <xdr:sp macro="" textlink="">
      <xdr:nvSpPr>
        <xdr:cNvPr id="132" name="フローチャート : 判断 131"/>
        <xdr:cNvSpPr/>
      </xdr:nvSpPr>
      <xdr:spPr>
        <a:xfrm>
          <a:off x="1079500" y="99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118928</xdr:rowOff>
    </xdr:from>
    <xdr:ext cx="534377" cy="259045"/>
    <xdr:sp macro="" textlink="">
      <xdr:nvSpPr>
        <xdr:cNvPr id="133" name="テキスト ボックス 132"/>
        <xdr:cNvSpPr txBox="1"/>
      </xdr:nvSpPr>
      <xdr:spPr>
        <a:xfrm>
          <a:off x="863111" y="10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72,913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125785</xdr:rowOff>
    </xdr:from>
    <xdr:to>
      <xdr:col>6</xdr:col>
      <xdr:colOff>561975</xdr:colOff>
      <xdr:row>58</xdr:row>
      <xdr:rowOff>55935</xdr:rowOff>
    </xdr:to>
    <xdr:sp macro="" textlink="">
      <xdr:nvSpPr>
        <xdr:cNvPr id="139" name="円/楕円 138"/>
        <xdr:cNvSpPr/>
      </xdr:nvSpPr>
      <xdr:spPr>
        <a:xfrm>
          <a:off x="4584700" y="98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148662</xdr:rowOff>
    </xdr:from>
    <xdr:ext cx="599010" cy="259045"/>
    <xdr:sp macro="" textlink="">
      <xdr:nvSpPr>
        <xdr:cNvPr id="140" name="物件費該当値テキスト"/>
        <xdr:cNvSpPr txBox="1"/>
      </xdr:nvSpPr>
      <xdr:spPr>
        <a:xfrm>
          <a:off x="4686300" y="97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137777</xdr:rowOff>
    </xdr:from>
    <xdr:to>
      <xdr:col>5</xdr:col>
      <xdr:colOff>409575</xdr:colOff>
      <xdr:row>58</xdr:row>
      <xdr:rowOff>67927</xdr:rowOff>
    </xdr:to>
    <xdr:sp macro="" textlink="">
      <xdr:nvSpPr>
        <xdr:cNvPr id="141" name="円/楕円 140"/>
        <xdr:cNvSpPr/>
      </xdr:nvSpPr>
      <xdr:spPr>
        <a:xfrm>
          <a:off x="3746500" y="99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59054</xdr:rowOff>
    </xdr:from>
    <xdr:ext cx="599010" cy="259045"/>
    <xdr:sp macro="" textlink="">
      <xdr:nvSpPr>
        <xdr:cNvPr id="142" name="テキスト ボックス 141"/>
        <xdr:cNvSpPr txBox="1"/>
      </xdr:nvSpPr>
      <xdr:spPr>
        <a:xfrm>
          <a:off x="3497794" y="1000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145538</xdr:rowOff>
    </xdr:from>
    <xdr:to>
      <xdr:col>4</xdr:col>
      <xdr:colOff>206375</xdr:colOff>
      <xdr:row>58</xdr:row>
      <xdr:rowOff>75688</xdr:rowOff>
    </xdr:to>
    <xdr:sp macro="" textlink="">
      <xdr:nvSpPr>
        <xdr:cNvPr id="143" name="円/楕円 142"/>
        <xdr:cNvSpPr/>
      </xdr:nvSpPr>
      <xdr:spPr>
        <a:xfrm>
          <a:off x="2857500" y="99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92215</xdr:rowOff>
    </xdr:from>
    <xdr:ext cx="599010" cy="259045"/>
    <xdr:sp macro="" textlink="">
      <xdr:nvSpPr>
        <xdr:cNvPr id="144" name="テキスト ボックス 143"/>
        <xdr:cNvSpPr txBox="1"/>
      </xdr:nvSpPr>
      <xdr:spPr>
        <a:xfrm>
          <a:off x="2608794" y="96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156128</xdr:rowOff>
    </xdr:from>
    <xdr:to>
      <xdr:col>3</xdr:col>
      <xdr:colOff>3175</xdr:colOff>
      <xdr:row>58</xdr:row>
      <xdr:rowOff>86278</xdr:rowOff>
    </xdr:to>
    <xdr:sp macro="" textlink="">
      <xdr:nvSpPr>
        <xdr:cNvPr id="145" name="円/楕円 144"/>
        <xdr:cNvSpPr/>
      </xdr:nvSpPr>
      <xdr:spPr>
        <a:xfrm>
          <a:off x="1968500" y="99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102805</xdr:rowOff>
    </xdr:from>
    <xdr:ext cx="534377" cy="259045"/>
    <xdr:sp macro="" textlink="">
      <xdr:nvSpPr>
        <xdr:cNvPr id="146" name="テキスト ボックス 145"/>
        <xdr:cNvSpPr txBox="1"/>
      </xdr:nvSpPr>
      <xdr:spPr>
        <a:xfrm>
          <a:off x="1752111" y="97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152595</xdr:rowOff>
    </xdr:from>
    <xdr:to>
      <xdr:col>1</xdr:col>
      <xdr:colOff>485775</xdr:colOff>
      <xdr:row>58</xdr:row>
      <xdr:rowOff>82745</xdr:rowOff>
    </xdr:to>
    <xdr:sp macro="" textlink="">
      <xdr:nvSpPr>
        <xdr:cNvPr id="147" name="円/楕円 146"/>
        <xdr:cNvSpPr/>
      </xdr:nvSpPr>
      <xdr:spPr>
        <a:xfrm>
          <a:off x="1079500" y="99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99272</xdr:rowOff>
    </xdr:from>
    <xdr:ext cx="534377" cy="259045"/>
    <xdr:sp macro="" textlink="">
      <xdr:nvSpPr>
        <xdr:cNvPr id="148" name="テキスト ボックス 147"/>
        <xdr:cNvSpPr txBox="1"/>
      </xdr:nvSpPr>
      <xdr:spPr>
        <a:xfrm>
          <a:off x="863111" y="970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147211</xdr:rowOff>
    </xdr:from>
    <xdr:to>
      <xdr:col>6</xdr:col>
      <xdr:colOff>511175</xdr:colOff>
      <xdr:row>78</xdr:row>
      <xdr:rowOff>155832</xdr:rowOff>
    </xdr:to>
    <xdr:cxnSp macro="">
      <xdr:nvCxnSpPr>
        <xdr:cNvPr id="179" name="直線コネクタ 178"/>
        <xdr:cNvCxnSpPr/>
      </xdr:nvCxnSpPr>
      <xdr:spPr>
        <a:xfrm flipV="1">
          <a:off x="3797300" y="13520311"/>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155832</xdr:rowOff>
    </xdr:from>
    <xdr:to>
      <xdr:col>5</xdr:col>
      <xdr:colOff>358775</xdr:colOff>
      <xdr:row>79</xdr:row>
      <xdr:rowOff>9725</xdr:rowOff>
    </xdr:to>
    <xdr:cxnSp macro="">
      <xdr:nvCxnSpPr>
        <xdr:cNvPr id="182" name="直線コネクタ 181"/>
        <xdr:cNvCxnSpPr/>
      </xdr:nvCxnSpPr>
      <xdr:spPr>
        <a:xfrm flipV="1">
          <a:off x="2908300" y="13528932"/>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28028</xdr:rowOff>
    </xdr:from>
    <xdr:to>
      <xdr:col>5</xdr:col>
      <xdr:colOff>409575</xdr:colOff>
      <xdr:row>78</xdr:row>
      <xdr:rowOff>129628</xdr:rowOff>
    </xdr:to>
    <xdr:sp macro="" textlink="">
      <xdr:nvSpPr>
        <xdr:cNvPr id="183" name="フローチャート : 判断 182"/>
        <xdr:cNvSpPr/>
      </xdr:nvSpPr>
      <xdr:spPr>
        <a:xfrm>
          <a:off x="3746500" y="1340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146155</xdr:rowOff>
    </xdr:from>
    <xdr:ext cx="469744" cy="259045"/>
    <xdr:sp macro="" textlink="">
      <xdr:nvSpPr>
        <xdr:cNvPr id="184" name="テキスト ボックス 183"/>
        <xdr:cNvSpPr txBox="1"/>
      </xdr:nvSpPr>
      <xdr:spPr>
        <a:xfrm>
          <a:off x="3562427" y="1317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1494</xdr:rowOff>
    </xdr:from>
    <xdr:to>
      <xdr:col>4</xdr:col>
      <xdr:colOff>155575</xdr:colOff>
      <xdr:row>79</xdr:row>
      <xdr:rowOff>9725</xdr:rowOff>
    </xdr:to>
    <xdr:cxnSp macro="">
      <xdr:nvCxnSpPr>
        <xdr:cNvPr id="185" name="直線コネクタ 184"/>
        <xdr:cNvCxnSpPr/>
      </xdr:nvCxnSpPr>
      <xdr:spPr>
        <a:xfrm>
          <a:off x="2019300" y="13546044"/>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48927</xdr:rowOff>
    </xdr:from>
    <xdr:to>
      <xdr:col>4</xdr:col>
      <xdr:colOff>206375</xdr:colOff>
      <xdr:row>78</xdr:row>
      <xdr:rowOff>150527</xdr:rowOff>
    </xdr:to>
    <xdr:sp macro="" textlink="">
      <xdr:nvSpPr>
        <xdr:cNvPr id="186" name="フローチャート : 判断 185"/>
        <xdr:cNvSpPr/>
      </xdr:nvSpPr>
      <xdr:spPr>
        <a:xfrm>
          <a:off x="2857500" y="134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167054</xdr:rowOff>
    </xdr:from>
    <xdr:ext cx="469744" cy="259045"/>
    <xdr:sp macro="" textlink="">
      <xdr:nvSpPr>
        <xdr:cNvPr id="187" name="テキスト ボックス 186"/>
        <xdr:cNvSpPr txBox="1"/>
      </xdr:nvSpPr>
      <xdr:spPr>
        <a:xfrm>
          <a:off x="2673427" y="1319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147962</xdr:rowOff>
    </xdr:from>
    <xdr:to>
      <xdr:col>2</xdr:col>
      <xdr:colOff>638175</xdr:colOff>
      <xdr:row>79</xdr:row>
      <xdr:rowOff>1494</xdr:rowOff>
    </xdr:to>
    <xdr:cxnSp macro="">
      <xdr:nvCxnSpPr>
        <xdr:cNvPr id="188" name="直線コネクタ 187"/>
        <xdr:cNvCxnSpPr/>
      </xdr:nvCxnSpPr>
      <xdr:spPr>
        <a:xfrm>
          <a:off x="1130300" y="13521062"/>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38706</xdr:rowOff>
    </xdr:from>
    <xdr:to>
      <xdr:col>3</xdr:col>
      <xdr:colOff>3175</xdr:colOff>
      <xdr:row>78</xdr:row>
      <xdr:rowOff>140306</xdr:rowOff>
    </xdr:to>
    <xdr:sp macro="" textlink="">
      <xdr:nvSpPr>
        <xdr:cNvPr id="189" name="フローチャート : 判断 188"/>
        <xdr:cNvSpPr/>
      </xdr:nvSpPr>
      <xdr:spPr>
        <a:xfrm>
          <a:off x="1968500" y="1341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156833</xdr:rowOff>
    </xdr:from>
    <xdr:ext cx="469744" cy="259045"/>
    <xdr:sp macro="" textlink="">
      <xdr:nvSpPr>
        <xdr:cNvPr id="190" name="テキスト ボックス 189"/>
        <xdr:cNvSpPr txBox="1"/>
      </xdr:nvSpPr>
      <xdr:spPr>
        <a:xfrm>
          <a:off x="1784427" y="1318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53598</xdr:rowOff>
    </xdr:from>
    <xdr:to>
      <xdr:col>1</xdr:col>
      <xdr:colOff>485775</xdr:colOff>
      <xdr:row>78</xdr:row>
      <xdr:rowOff>155198</xdr:rowOff>
    </xdr:to>
    <xdr:sp macro="" textlink="">
      <xdr:nvSpPr>
        <xdr:cNvPr id="191" name="フローチャート : 判断 190"/>
        <xdr:cNvSpPr/>
      </xdr:nvSpPr>
      <xdr:spPr>
        <a:xfrm>
          <a:off x="1079500" y="1342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275</xdr:rowOff>
    </xdr:from>
    <xdr:ext cx="469744" cy="259045"/>
    <xdr:sp macro="" textlink="">
      <xdr:nvSpPr>
        <xdr:cNvPr id="192" name="テキスト ボックス 191"/>
        <xdr:cNvSpPr txBox="1"/>
      </xdr:nvSpPr>
      <xdr:spPr>
        <a:xfrm>
          <a:off x="895427" y="1320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96411</xdr:rowOff>
    </xdr:from>
    <xdr:to>
      <xdr:col>6</xdr:col>
      <xdr:colOff>561975</xdr:colOff>
      <xdr:row>79</xdr:row>
      <xdr:rowOff>26561</xdr:rowOff>
    </xdr:to>
    <xdr:sp macro="" textlink="">
      <xdr:nvSpPr>
        <xdr:cNvPr id="198" name="円/楕円 197"/>
        <xdr:cNvSpPr/>
      </xdr:nvSpPr>
      <xdr:spPr>
        <a:xfrm>
          <a:off x="45847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18962</xdr:rowOff>
    </xdr:from>
    <xdr:ext cx="469744" cy="259045"/>
    <xdr:sp macro="" textlink="">
      <xdr:nvSpPr>
        <xdr:cNvPr id="199" name="維持補修費該当値テキスト"/>
        <xdr:cNvSpPr txBox="1"/>
      </xdr:nvSpPr>
      <xdr:spPr>
        <a:xfrm>
          <a:off x="4686300" y="1339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105032</xdr:rowOff>
    </xdr:from>
    <xdr:to>
      <xdr:col>5</xdr:col>
      <xdr:colOff>409575</xdr:colOff>
      <xdr:row>79</xdr:row>
      <xdr:rowOff>35182</xdr:rowOff>
    </xdr:to>
    <xdr:sp macro="" textlink="">
      <xdr:nvSpPr>
        <xdr:cNvPr id="200" name="円/楕円 199"/>
        <xdr:cNvSpPr/>
      </xdr:nvSpPr>
      <xdr:spPr>
        <a:xfrm>
          <a:off x="3746500" y="134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26309</xdr:rowOff>
    </xdr:from>
    <xdr:ext cx="469744" cy="259045"/>
    <xdr:sp macro="" textlink="">
      <xdr:nvSpPr>
        <xdr:cNvPr id="201" name="テキスト ボックス 200"/>
        <xdr:cNvSpPr txBox="1"/>
      </xdr:nvSpPr>
      <xdr:spPr>
        <a:xfrm>
          <a:off x="3562427" y="1357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130375</xdr:rowOff>
    </xdr:from>
    <xdr:to>
      <xdr:col>4</xdr:col>
      <xdr:colOff>206375</xdr:colOff>
      <xdr:row>79</xdr:row>
      <xdr:rowOff>60525</xdr:rowOff>
    </xdr:to>
    <xdr:sp macro="" textlink="">
      <xdr:nvSpPr>
        <xdr:cNvPr id="202" name="円/楕円 201"/>
        <xdr:cNvSpPr/>
      </xdr:nvSpPr>
      <xdr:spPr>
        <a:xfrm>
          <a:off x="2857500" y="135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51652</xdr:rowOff>
    </xdr:from>
    <xdr:ext cx="469744" cy="259045"/>
    <xdr:sp macro="" textlink="">
      <xdr:nvSpPr>
        <xdr:cNvPr id="203" name="テキスト ボックス 202"/>
        <xdr:cNvSpPr txBox="1"/>
      </xdr:nvSpPr>
      <xdr:spPr>
        <a:xfrm>
          <a:off x="2673427" y="135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122144</xdr:rowOff>
    </xdr:from>
    <xdr:to>
      <xdr:col>3</xdr:col>
      <xdr:colOff>3175</xdr:colOff>
      <xdr:row>79</xdr:row>
      <xdr:rowOff>52294</xdr:rowOff>
    </xdr:to>
    <xdr:sp macro="" textlink="">
      <xdr:nvSpPr>
        <xdr:cNvPr id="204" name="円/楕円 203"/>
        <xdr:cNvSpPr/>
      </xdr:nvSpPr>
      <xdr:spPr>
        <a:xfrm>
          <a:off x="1968500" y="134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43421</xdr:rowOff>
    </xdr:from>
    <xdr:ext cx="469744" cy="259045"/>
    <xdr:sp macro="" textlink="">
      <xdr:nvSpPr>
        <xdr:cNvPr id="205" name="テキスト ボックス 204"/>
        <xdr:cNvSpPr txBox="1"/>
      </xdr:nvSpPr>
      <xdr:spPr>
        <a:xfrm>
          <a:off x="1784427" y="1358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97162</xdr:rowOff>
    </xdr:from>
    <xdr:to>
      <xdr:col>1</xdr:col>
      <xdr:colOff>485775</xdr:colOff>
      <xdr:row>79</xdr:row>
      <xdr:rowOff>27312</xdr:rowOff>
    </xdr:to>
    <xdr:sp macro="" textlink="">
      <xdr:nvSpPr>
        <xdr:cNvPr id="206" name="円/楕円 205"/>
        <xdr:cNvSpPr/>
      </xdr:nvSpPr>
      <xdr:spPr>
        <a:xfrm>
          <a:off x="1079500" y="134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18439</xdr:rowOff>
    </xdr:from>
    <xdr:ext cx="469744" cy="259045"/>
    <xdr:sp macro="" textlink="">
      <xdr:nvSpPr>
        <xdr:cNvPr id="207" name="テキスト ボックス 206"/>
        <xdr:cNvSpPr txBox="1"/>
      </xdr:nvSpPr>
      <xdr:spPr>
        <a:xfrm>
          <a:off x="895427" y="1356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24730</xdr:rowOff>
    </xdr:from>
    <xdr:to>
      <xdr:col>6</xdr:col>
      <xdr:colOff>511175</xdr:colOff>
      <xdr:row>95</xdr:row>
      <xdr:rowOff>44374</xdr:rowOff>
    </xdr:to>
    <xdr:cxnSp macro="">
      <xdr:nvCxnSpPr>
        <xdr:cNvPr id="239" name="直線コネクタ 238"/>
        <xdr:cNvCxnSpPr/>
      </xdr:nvCxnSpPr>
      <xdr:spPr>
        <a:xfrm>
          <a:off x="3797300" y="16312480"/>
          <a:ext cx="8382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24730</xdr:rowOff>
    </xdr:from>
    <xdr:to>
      <xdr:col>5</xdr:col>
      <xdr:colOff>358775</xdr:colOff>
      <xdr:row>95</xdr:row>
      <xdr:rowOff>166903</xdr:rowOff>
    </xdr:to>
    <xdr:cxnSp macro="">
      <xdr:nvCxnSpPr>
        <xdr:cNvPr id="242" name="直線コネクタ 241"/>
        <xdr:cNvCxnSpPr/>
      </xdr:nvCxnSpPr>
      <xdr:spPr>
        <a:xfrm flipV="1">
          <a:off x="2908300" y="16312480"/>
          <a:ext cx="889000" cy="14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68914</xdr:rowOff>
    </xdr:from>
    <xdr:to>
      <xdr:col>5</xdr:col>
      <xdr:colOff>409575</xdr:colOff>
      <xdr:row>96</xdr:row>
      <xdr:rowOff>170514</xdr:rowOff>
    </xdr:to>
    <xdr:sp macro="" textlink="">
      <xdr:nvSpPr>
        <xdr:cNvPr id="243" name="フローチャート : 判断 242"/>
        <xdr:cNvSpPr/>
      </xdr:nvSpPr>
      <xdr:spPr>
        <a:xfrm>
          <a:off x="3746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161641</xdr:rowOff>
    </xdr:from>
    <xdr:ext cx="534377" cy="259045"/>
    <xdr:sp macro="" textlink="">
      <xdr:nvSpPr>
        <xdr:cNvPr id="244" name="テキスト ボックス 243"/>
        <xdr:cNvSpPr txBox="1"/>
      </xdr:nvSpPr>
      <xdr:spPr>
        <a:xfrm>
          <a:off x="3530111" y="166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140207</xdr:rowOff>
    </xdr:from>
    <xdr:to>
      <xdr:col>4</xdr:col>
      <xdr:colOff>155575</xdr:colOff>
      <xdr:row>95</xdr:row>
      <xdr:rowOff>166903</xdr:rowOff>
    </xdr:to>
    <xdr:cxnSp macro="">
      <xdr:nvCxnSpPr>
        <xdr:cNvPr id="245" name="直線コネクタ 244"/>
        <xdr:cNvCxnSpPr/>
      </xdr:nvCxnSpPr>
      <xdr:spPr>
        <a:xfrm>
          <a:off x="2019300" y="16427957"/>
          <a:ext cx="889000" cy="2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138489</xdr:rowOff>
    </xdr:from>
    <xdr:to>
      <xdr:col>4</xdr:col>
      <xdr:colOff>206375</xdr:colOff>
      <xdr:row>97</xdr:row>
      <xdr:rowOff>68639</xdr:rowOff>
    </xdr:to>
    <xdr:sp macro="" textlink="">
      <xdr:nvSpPr>
        <xdr:cNvPr id="246" name="フローチャート : 判断 245"/>
        <xdr:cNvSpPr/>
      </xdr:nvSpPr>
      <xdr:spPr>
        <a:xfrm>
          <a:off x="2857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59766</xdr:rowOff>
    </xdr:from>
    <xdr:ext cx="534377" cy="259045"/>
    <xdr:sp macro="" textlink="">
      <xdr:nvSpPr>
        <xdr:cNvPr id="247" name="テキスト ボックス 246"/>
        <xdr:cNvSpPr txBox="1"/>
      </xdr:nvSpPr>
      <xdr:spPr>
        <a:xfrm>
          <a:off x="2641111" y="166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140207</xdr:rowOff>
    </xdr:from>
    <xdr:to>
      <xdr:col>2</xdr:col>
      <xdr:colOff>638175</xdr:colOff>
      <xdr:row>95</xdr:row>
      <xdr:rowOff>170528</xdr:rowOff>
    </xdr:to>
    <xdr:cxnSp macro="">
      <xdr:nvCxnSpPr>
        <xdr:cNvPr id="248" name="直線コネクタ 247"/>
        <xdr:cNvCxnSpPr/>
      </xdr:nvCxnSpPr>
      <xdr:spPr>
        <a:xfrm flipV="1">
          <a:off x="1130300" y="16427957"/>
          <a:ext cx="889000" cy="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58398</xdr:rowOff>
    </xdr:from>
    <xdr:to>
      <xdr:col>3</xdr:col>
      <xdr:colOff>3175</xdr:colOff>
      <xdr:row>96</xdr:row>
      <xdr:rowOff>159998</xdr:rowOff>
    </xdr:to>
    <xdr:sp macro="" textlink="">
      <xdr:nvSpPr>
        <xdr:cNvPr id="249" name="フローチャート : 判断 248"/>
        <xdr:cNvSpPr/>
      </xdr:nvSpPr>
      <xdr:spPr>
        <a:xfrm>
          <a:off x="1968500" y="1651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151125</xdr:rowOff>
    </xdr:from>
    <xdr:ext cx="534377" cy="259045"/>
    <xdr:sp macro="" textlink="">
      <xdr:nvSpPr>
        <xdr:cNvPr id="250" name="テキスト ボックス 249"/>
        <xdr:cNvSpPr txBox="1"/>
      </xdr:nvSpPr>
      <xdr:spPr>
        <a:xfrm>
          <a:off x="1752111" y="1661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58138</xdr:rowOff>
    </xdr:from>
    <xdr:to>
      <xdr:col>1</xdr:col>
      <xdr:colOff>485775</xdr:colOff>
      <xdr:row>96</xdr:row>
      <xdr:rowOff>159738</xdr:rowOff>
    </xdr:to>
    <xdr:sp macro="" textlink="">
      <xdr:nvSpPr>
        <xdr:cNvPr id="251" name="フローチャート : 判断 250"/>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150865</xdr:rowOff>
    </xdr:from>
    <xdr:ext cx="534377" cy="259045"/>
    <xdr:sp macro="" textlink="">
      <xdr:nvSpPr>
        <xdr:cNvPr id="252" name="テキスト ボックス 251"/>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165024</xdr:rowOff>
    </xdr:from>
    <xdr:to>
      <xdr:col>6</xdr:col>
      <xdr:colOff>561975</xdr:colOff>
      <xdr:row>95</xdr:row>
      <xdr:rowOff>95174</xdr:rowOff>
    </xdr:to>
    <xdr:sp macro="" textlink="">
      <xdr:nvSpPr>
        <xdr:cNvPr id="258" name="円/楕円 257"/>
        <xdr:cNvSpPr/>
      </xdr:nvSpPr>
      <xdr:spPr>
        <a:xfrm>
          <a:off x="4584700" y="162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16451</xdr:rowOff>
    </xdr:from>
    <xdr:ext cx="534377" cy="259045"/>
    <xdr:sp macro="" textlink="">
      <xdr:nvSpPr>
        <xdr:cNvPr id="259" name="扶助費該当値テキスト"/>
        <xdr:cNvSpPr txBox="1"/>
      </xdr:nvSpPr>
      <xdr:spPr>
        <a:xfrm>
          <a:off x="4686300" y="1613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65,338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145380</xdr:rowOff>
    </xdr:from>
    <xdr:to>
      <xdr:col>5</xdr:col>
      <xdr:colOff>409575</xdr:colOff>
      <xdr:row>95</xdr:row>
      <xdr:rowOff>75530</xdr:rowOff>
    </xdr:to>
    <xdr:sp macro="" textlink="">
      <xdr:nvSpPr>
        <xdr:cNvPr id="260" name="円/楕円 259"/>
        <xdr:cNvSpPr/>
      </xdr:nvSpPr>
      <xdr:spPr>
        <a:xfrm>
          <a:off x="3746500" y="162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92057</xdr:rowOff>
    </xdr:from>
    <xdr:ext cx="534377" cy="259045"/>
    <xdr:sp macro="" textlink="">
      <xdr:nvSpPr>
        <xdr:cNvPr id="261" name="テキスト ボックス 260"/>
        <xdr:cNvSpPr txBox="1"/>
      </xdr:nvSpPr>
      <xdr:spPr>
        <a:xfrm>
          <a:off x="3530111" y="1603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116103</xdr:rowOff>
    </xdr:from>
    <xdr:to>
      <xdr:col>4</xdr:col>
      <xdr:colOff>206375</xdr:colOff>
      <xdr:row>96</xdr:row>
      <xdr:rowOff>46253</xdr:rowOff>
    </xdr:to>
    <xdr:sp macro="" textlink="">
      <xdr:nvSpPr>
        <xdr:cNvPr id="262" name="円/楕円 261"/>
        <xdr:cNvSpPr/>
      </xdr:nvSpPr>
      <xdr:spPr>
        <a:xfrm>
          <a:off x="2857500" y="164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62780</xdr:rowOff>
    </xdr:from>
    <xdr:ext cx="534377" cy="259045"/>
    <xdr:sp macro="" textlink="">
      <xdr:nvSpPr>
        <xdr:cNvPr id="263" name="テキスト ボックス 262"/>
        <xdr:cNvSpPr txBox="1"/>
      </xdr:nvSpPr>
      <xdr:spPr>
        <a:xfrm>
          <a:off x="2641111" y="161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89407</xdr:rowOff>
    </xdr:from>
    <xdr:to>
      <xdr:col>3</xdr:col>
      <xdr:colOff>3175</xdr:colOff>
      <xdr:row>96</xdr:row>
      <xdr:rowOff>19557</xdr:rowOff>
    </xdr:to>
    <xdr:sp macro="" textlink="">
      <xdr:nvSpPr>
        <xdr:cNvPr id="264" name="円/楕円 263"/>
        <xdr:cNvSpPr/>
      </xdr:nvSpPr>
      <xdr:spPr>
        <a:xfrm>
          <a:off x="1968500" y="163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36084</xdr:rowOff>
    </xdr:from>
    <xdr:ext cx="534377" cy="259045"/>
    <xdr:sp macro="" textlink="">
      <xdr:nvSpPr>
        <xdr:cNvPr id="265" name="テキスト ボックス 264"/>
        <xdr:cNvSpPr txBox="1"/>
      </xdr:nvSpPr>
      <xdr:spPr>
        <a:xfrm>
          <a:off x="1752111" y="1615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119728</xdr:rowOff>
    </xdr:from>
    <xdr:to>
      <xdr:col>1</xdr:col>
      <xdr:colOff>485775</xdr:colOff>
      <xdr:row>96</xdr:row>
      <xdr:rowOff>49878</xdr:rowOff>
    </xdr:to>
    <xdr:sp macro="" textlink="">
      <xdr:nvSpPr>
        <xdr:cNvPr id="266" name="円/楕円 265"/>
        <xdr:cNvSpPr/>
      </xdr:nvSpPr>
      <xdr:spPr>
        <a:xfrm>
          <a:off x="1079500" y="164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66405</xdr:rowOff>
    </xdr:from>
    <xdr:ext cx="534377" cy="259045"/>
    <xdr:sp macro="" textlink="">
      <xdr:nvSpPr>
        <xdr:cNvPr id="267" name="テキスト ボックス 266"/>
        <xdr:cNvSpPr txBox="1"/>
      </xdr:nvSpPr>
      <xdr:spPr>
        <a:xfrm>
          <a:off x="863111" y="161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54441</xdr:rowOff>
    </xdr:from>
    <xdr:to>
      <xdr:col>15</xdr:col>
      <xdr:colOff>180975</xdr:colOff>
      <xdr:row>36</xdr:row>
      <xdr:rowOff>136472</xdr:rowOff>
    </xdr:to>
    <xdr:cxnSp macro="">
      <xdr:nvCxnSpPr>
        <xdr:cNvPr id="294" name="直線コネクタ 293"/>
        <xdr:cNvCxnSpPr/>
      </xdr:nvCxnSpPr>
      <xdr:spPr>
        <a:xfrm flipV="1">
          <a:off x="9639300" y="6226641"/>
          <a:ext cx="838200" cy="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136472</xdr:rowOff>
    </xdr:from>
    <xdr:to>
      <xdr:col>14</xdr:col>
      <xdr:colOff>28575</xdr:colOff>
      <xdr:row>36</xdr:row>
      <xdr:rowOff>160429</xdr:rowOff>
    </xdr:to>
    <xdr:cxnSp macro="">
      <xdr:nvCxnSpPr>
        <xdr:cNvPr id="297" name="直線コネクタ 296"/>
        <xdr:cNvCxnSpPr/>
      </xdr:nvCxnSpPr>
      <xdr:spPr>
        <a:xfrm flipV="1">
          <a:off x="8750300" y="6308672"/>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86994</xdr:rowOff>
    </xdr:from>
    <xdr:to>
      <xdr:col>14</xdr:col>
      <xdr:colOff>79375</xdr:colOff>
      <xdr:row>37</xdr:row>
      <xdr:rowOff>17144</xdr:rowOff>
    </xdr:to>
    <xdr:sp macro="" textlink="">
      <xdr:nvSpPr>
        <xdr:cNvPr id="298" name="フローチャート : 判断 297"/>
        <xdr:cNvSpPr/>
      </xdr:nvSpPr>
      <xdr:spPr>
        <a:xfrm>
          <a:off x="9588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8271</xdr:rowOff>
    </xdr:from>
    <xdr:ext cx="534377" cy="259045"/>
    <xdr:sp macro="" textlink="">
      <xdr:nvSpPr>
        <xdr:cNvPr id="299" name="テキスト ボックス 298"/>
        <xdr:cNvSpPr txBox="1"/>
      </xdr:nvSpPr>
      <xdr:spPr>
        <a:xfrm>
          <a:off x="9372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160429</xdr:rowOff>
    </xdr:from>
    <xdr:to>
      <xdr:col>12</xdr:col>
      <xdr:colOff>511175</xdr:colOff>
      <xdr:row>36</xdr:row>
      <xdr:rowOff>171238</xdr:rowOff>
    </xdr:to>
    <xdr:cxnSp macro="">
      <xdr:nvCxnSpPr>
        <xdr:cNvPr id="300" name="直線コネクタ 299"/>
        <xdr:cNvCxnSpPr/>
      </xdr:nvCxnSpPr>
      <xdr:spPr>
        <a:xfrm flipV="1">
          <a:off x="7861300" y="6332629"/>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73277</xdr:rowOff>
    </xdr:from>
    <xdr:to>
      <xdr:col>12</xdr:col>
      <xdr:colOff>561975</xdr:colOff>
      <xdr:row>37</xdr:row>
      <xdr:rowOff>3427</xdr:rowOff>
    </xdr:to>
    <xdr:sp macro="" textlink="">
      <xdr:nvSpPr>
        <xdr:cNvPr id="301" name="フローチャート : 判断 300"/>
        <xdr:cNvSpPr/>
      </xdr:nvSpPr>
      <xdr:spPr>
        <a:xfrm>
          <a:off x="8699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19954</xdr:rowOff>
    </xdr:from>
    <xdr:ext cx="534377" cy="259045"/>
    <xdr:sp macro="" textlink="">
      <xdr:nvSpPr>
        <xdr:cNvPr id="302" name="テキスト ボックス 301"/>
        <xdr:cNvSpPr txBox="1"/>
      </xdr:nvSpPr>
      <xdr:spPr>
        <a:xfrm>
          <a:off x="8483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163845</xdr:rowOff>
    </xdr:from>
    <xdr:to>
      <xdr:col>11</xdr:col>
      <xdr:colOff>307975</xdr:colOff>
      <xdr:row>36</xdr:row>
      <xdr:rowOff>171238</xdr:rowOff>
    </xdr:to>
    <xdr:cxnSp macro="">
      <xdr:nvCxnSpPr>
        <xdr:cNvPr id="303" name="直線コネクタ 302"/>
        <xdr:cNvCxnSpPr/>
      </xdr:nvCxnSpPr>
      <xdr:spPr>
        <a:xfrm>
          <a:off x="6972300" y="6336045"/>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128151</xdr:rowOff>
    </xdr:from>
    <xdr:to>
      <xdr:col>11</xdr:col>
      <xdr:colOff>358775</xdr:colOff>
      <xdr:row>37</xdr:row>
      <xdr:rowOff>58301</xdr:rowOff>
    </xdr:to>
    <xdr:sp macro="" textlink="">
      <xdr:nvSpPr>
        <xdr:cNvPr id="304" name="フローチャート : 判断 303"/>
        <xdr:cNvSpPr/>
      </xdr:nvSpPr>
      <xdr:spPr>
        <a:xfrm>
          <a:off x="7810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49428</xdr:rowOff>
    </xdr:from>
    <xdr:ext cx="534377" cy="259045"/>
    <xdr:sp macro="" textlink="">
      <xdr:nvSpPr>
        <xdr:cNvPr id="305" name="テキスト ボックス 304"/>
        <xdr:cNvSpPr txBox="1"/>
      </xdr:nvSpPr>
      <xdr:spPr>
        <a:xfrm>
          <a:off x="7594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125883</xdr:rowOff>
    </xdr:from>
    <xdr:to>
      <xdr:col>10</xdr:col>
      <xdr:colOff>155575</xdr:colOff>
      <xdr:row>37</xdr:row>
      <xdr:rowOff>56033</xdr:rowOff>
    </xdr:to>
    <xdr:sp macro="" textlink="">
      <xdr:nvSpPr>
        <xdr:cNvPr id="306" name="フローチャート : 判断 305"/>
        <xdr:cNvSpPr/>
      </xdr:nvSpPr>
      <xdr:spPr>
        <a:xfrm>
          <a:off x="6921500" y="629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47160</xdr:rowOff>
    </xdr:from>
    <xdr:ext cx="534377" cy="259045"/>
    <xdr:sp macro="" textlink="">
      <xdr:nvSpPr>
        <xdr:cNvPr id="307" name="テキスト ボックス 306"/>
        <xdr:cNvSpPr txBox="1"/>
      </xdr:nvSpPr>
      <xdr:spPr>
        <a:xfrm>
          <a:off x="6705111" y="63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3641</xdr:rowOff>
    </xdr:from>
    <xdr:to>
      <xdr:col>15</xdr:col>
      <xdr:colOff>231775</xdr:colOff>
      <xdr:row>36</xdr:row>
      <xdr:rowOff>105241</xdr:rowOff>
    </xdr:to>
    <xdr:sp macro="" textlink="">
      <xdr:nvSpPr>
        <xdr:cNvPr id="313" name="円/楕円 312"/>
        <xdr:cNvSpPr/>
      </xdr:nvSpPr>
      <xdr:spPr>
        <a:xfrm>
          <a:off x="10426700" y="61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26518</xdr:rowOff>
    </xdr:from>
    <xdr:ext cx="534377" cy="259045"/>
    <xdr:sp macro="" textlink="">
      <xdr:nvSpPr>
        <xdr:cNvPr id="314" name="補助費等該当値テキスト"/>
        <xdr:cNvSpPr txBox="1"/>
      </xdr:nvSpPr>
      <xdr:spPr>
        <a:xfrm>
          <a:off x="10528300" y="60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85672</xdr:rowOff>
    </xdr:from>
    <xdr:to>
      <xdr:col>14</xdr:col>
      <xdr:colOff>79375</xdr:colOff>
      <xdr:row>37</xdr:row>
      <xdr:rowOff>15822</xdr:rowOff>
    </xdr:to>
    <xdr:sp macro="" textlink="">
      <xdr:nvSpPr>
        <xdr:cNvPr id="315" name="円/楕円 314"/>
        <xdr:cNvSpPr/>
      </xdr:nvSpPr>
      <xdr:spPr>
        <a:xfrm>
          <a:off x="9588500" y="62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32349</xdr:rowOff>
    </xdr:from>
    <xdr:ext cx="534377" cy="259045"/>
    <xdr:sp macro="" textlink="">
      <xdr:nvSpPr>
        <xdr:cNvPr id="316" name="テキスト ボックス 315"/>
        <xdr:cNvSpPr txBox="1"/>
      </xdr:nvSpPr>
      <xdr:spPr>
        <a:xfrm>
          <a:off x="9372111" y="60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109629</xdr:rowOff>
    </xdr:from>
    <xdr:to>
      <xdr:col>12</xdr:col>
      <xdr:colOff>561975</xdr:colOff>
      <xdr:row>37</xdr:row>
      <xdr:rowOff>39779</xdr:rowOff>
    </xdr:to>
    <xdr:sp macro="" textlink="">
      <xdr:nvSpPr>
        <xdr:cNvPr id="317" name="円/楕円 316"/>
        <xdr:cNvSpPr/>
      </xdr:nvSpPr>
      <xdr:spPr>
        <a:xfrm>
          <a:off x="8699500" y="628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30906</xdr:rowOff>
    </xdr:from>
    <xdr:ext cx="534377" cy="259045"/>
    <xdr:sp macro="" textlink="">
      <xdr:nvSpPr>
        <xdr:cNvPr id="318" name="テキスト ボックス 317"/>
        <xdr:cNvSpPr txBox="1"/>
      </xdr:nvSpPr>
      <xdr:spPr>
        <a:xfrm>
          <a:off x="8483111" y="63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120438</xdr:rowOff>
    </xdr:from>
    <xdr:to>
      <xdr:col>11</xdr:col>
      <xdr:colOff>358775</xdr:colOff>
      <xdr:row>37</xdr:row>
      <xdr:rowOff>50588</xdr:rowOff>
    </xdr:to>
    <xdr:sp macro="" textlink="">
      <xdr:nvSpPr>
        <xdr:cNvPr id="319" name="円/楕円 318"/>
        <xdr:cNvSpPr/>
      </xdr:nvSpPr>
      <xdr:spPr>
        <a:xfrm>
          <a:off x="7810500" y="62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67115</xdr:rowOff>
    </xdr:from>
    <xdr:ext cx="534377" cy="259045"/>
    <xdr:sp macro="" textlink="">
      <xdr:nvSpPr>
        <xdr:cNvPr id="320" name="テキスト ボックス 319"/>
        <xdr:cNvSpPr txBox="1"/>
      </xdr:nvSpPr>
      <xdr:spPr>
        <a:xfrm>
          <a:off x="7594111" y="60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113045</xdr:rowOff>
    </xdr:from>
    <xdr:to>
      <xdr:col>10</xdr:col>
      <xdr:colOff>155575</xdr:colOff>
      <xdr:row>37</xdr:row>
      <xdr:rowOff>43195</xdr:rowOff>
    </xdr:to>
    <xdr:sp macro="" textlink="">
      <xdr:nvSpPr>
        <xdr:cNvPr id="321" name="円/楕円 320"/>
        <xdr:cNvSpPr/>
      </xdr:nvSpPr>
      <xdr:spPr>
        <a:xfrm>
          <a:off x="6921500" y="62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59722</xdr:rowOff>
    </xdr:from>
    <xdr:ext cx="534377" cy="259045"/>
    <xdr:sp macro="" textlink="">
      <xdr:nvSpPr>
        <xdr:cNvPr id="322" name="テキスト ボックス 321"/>
        <xdr:cNvSpPr txBox="1"/>
      </xdr:nvSpPr>
      <xdr:spPr>
        <a:xfrm>
          <a:off x="6705111" y="60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78826</xdr:rowOff>
    </xdr:from>
    <xdr:to>
      <xdr:col>15</xdr:col>
      <xdr:colOff>180975</xdr:colOff>
      <xdr:row>58</xdr:row>
      <xdr:rowOff>88909</xdr:rowOff>
    </xdr:to>
    <xdr:cxnSp macro="">
      <xdr:nvCxnSpPr>
        <xdr:cNvPr id="349" name="直線コネクタ 348"/>
        <xdr:cNvCxnSpPr/>
      </xdr:nvCxnSpPr>
      <xdr:spPr>
        <a:xfrm flipV="1">
          <a:off x="9639300" y="10022926"/>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75771</xdr:rowOff>
    </xdr:from>
    <xdr:to>
      <xdr:col>14</xdr:col>
      <xdr:colOff>28575</xdr:colOff>
      <xdr:row>58</xdr:row>
      <xdr:rowOff>88909</xdr:rowOff>
    </xdr:to>
    <xdr:cxnSp macro="">
      <xdr:nvCxnSpPr>
        <xdr:cNvPr id="352" name="直線コネクタ 351"/>
        <xdr:cNvCxnSpPr/>
      </xdr:nvCxnSpPr>
      <xdr:spPr>
        <a:xfrm>
          <a:off x="8750300" y="10019871"/>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8844</xdr:rowOff>
    </xdr:from>
    <xdr:to>
      <xdr:col>14</xdr:col>
      <xdr:colOff>79375</xdr:colOff>
      <xdr:row>58</xdr:row>
      <xdr:rowOff>110444</xdr:rowOff>
    </xdr:to>
    <xdr:sp macro="" textlink="">
      <xdr:nvSpPr>
        <xdr:cNvPr id="353" name="フローチャート : 判断 352"/>
        <xdr:cNvSpPr/>
      </xdr:nvSpPr>
      <xdr:spPr>
        <a:xfrm>
          <a:off x="9588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126971</xdr:rowOff>
    </xdr:from>
    <xdr:ext cx="534377" cy="259045"/>
    <xdr:sp macro="" textlink="">
      <xdr:nvSpPr>
        <xdr:cNvPr id="354" name="テキスト ボックス 353"/>
        <xdr:cNvSpPr txBox="1"/>
      </xdr:nvSpPr>
      <xdr:spPr>
        <a:xfrm>
          <a:off x="9372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49185</xdr:rowOff>
    </xdr:from>
    <xdr:to>
      <xdr:col>12</xdr:col>
      <xdr:colOff>511175</xdr:colOff>
      <xdr:row>58</xdr:row>
      <xdr:rowOff>75771</xdr:rowOff>
    </xdr:to>
    <xdr:cxnSp macro="">
      <xdr:nvCxnSpPr>
        <xdr:cNvPr id="355" name="直線コネクタ 354"/>
        <xdr:cNvCxnSpPr/>
      </xdr:nvCxnSpPr>
      <xdr:spPr>
        <a:xfrm>
          <a:off x="7861300" y="9993285"/>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13929</xdr:rowOff>
    </xdr:from>
    <xdr:to>
      <xdr:col>12</xdr:col>
      <xdr:colOff>561975</xdr:colOff>
      <xdr:row>58</xdr:row>
      <xdr:rowOff>115529</xdr:rowOff>
    </xdr:to>
    <xdr:sp macro="" textlink="">
      <xdr:nvSpPr>
        <xdr:cNvPr id="356" name="フローチャート : 判断 355"/>
        <xdr:cNvSpPr/>
      </xdr:nvSpPr>
      <xdr:spPr>
        <a:xfrm>
          <a:off x="8699500" y="995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132056</xdr:rowOff>
    </xdr:from>
    <xdr:ext cx="534377" cy="259045"/>
    <xdr:sp macro="" textlink="">
      <xdr:nvSpPr>
        <xdr:cNvPr id="357" name="テキスト ボックス 356"/>
        <xdr:cNvSpPr txBox="1"/>
      </xdr:nvSpPr>
      <xdr:spPr>
        <a:xfrm>
          <a:off x="8483111" y="97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9691</xdr:rowOff>
    </xdr:from>
    <xdr:to>
      <xdr:col>11</xdr:col>
      <xdr:colOff>307975</xdr:colOff>
      <xdr:row>58</xdr:row>
      <xdr:rowOff>49185</xdr:rowOff>
    </xdr:to>
    <xdr:cxnSp macro="">
      <xdr:nvCxnSpPr>
        <xdr:cNvPr id="358" name="直線コネクタ 357"/>
        <xdr:cNvCxnSpPr/>
      </xdr:nvCxnSpPr>
      <xdr:spPr>
        <a:xfrm>
          <a:off x="6972300" y="9953791"/>
          <a:ext cx="8890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24360</xdr:rowOff>
    </xdr:from>
    <xdr:to>
      <xdr:col>11</xdr:col>
      <xdr:colOff>358775</xdr:colOff>
      <xdr:row>58</xdr:row>
      <xdr:rowOff>125960</xdr:rowOff>
    </xdr:to>
    <xdr:sp macro="" textlink="">
      <xdr:nvSpPr>
        <xdr:cNvPr id="359" name="フローチャート : 判断 358"/>
        <xdr:cNvSpPr/>
      </xdr:nvSpPr>
      <xdr:spPr>
        <a:xfrm>
          <a:off x="7810500" y="996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117087</xdr:rowOff>
    </xdr:from>
    <xdr:ext cx="534377" cy="259045"/>
    <xdr:sp macro="" textlink="">
      <xdr:nvSpPr>
        <xdr:cNvPr id="360" name="テキスト ボックス 359"/>
        <xdr:cNvSpPr txBox="1"/>
      </xdr:nvSpPr>
      <xdr:spPr>
        <a:xfrm>
          <a:off x="7594111" y="100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34192</xdr:rowOff>
    </xdr:from>
    <xdr:to>
      <xdr:col>10</xdr:col>
      <xdr:colOff>155575</xdr:colOff>
      <xdr:row>58</xdr:row>
      <xdr:rowOff>135792</xdr:rowOff>
    </xdr:to>
    <xdr:sp macro="" textlink="">
      <xdr:nvSpPr>
        <xdr:cNvPr id="361" name="フローチャート : 判断 360"/>
        <xdr:cNvSpPr/>
      </xdr:nvSpPr>
      <xdr:spPr>
        <a:xfrm>
          <a:off x="6921500" y="997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126919</xdr:rowOff>
    </xdr:from>
    <xdr:ext cx="534377" cy="259045"/>
    <xdr:sp macro="" textlink="">
      <xdr:nvSpPr>
        <xdr:cNvPr id="362" name="テキスト ボックス 361"/>
        <xdr:cNvSpPr txBox="1"/>
      </xdr:nvSpPr>
      <xdr:spPr>
        <a:xfrm>
          <a:off x="6705111" y="1007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28026</xdr:rowOff>
    </xdr:from>
    <xdr:to>
      <xdr:col>15</xdr:col>
      <xdr:colOff>231775</xdr:colOff>
      <xdr:row>58</xdr:row>
      <xdr:rowOff>129626</xdr:rowOff>
    </xdr:to>
    <xdr:sp macro="" textlink="">
      <xdr:nvSpPr>
        <xdr:cNvPr id="368" name="円/楕円 367"/>
        <xdr:cNvSpPr/>
      </xdr:nvSpPr>
      <xdr:spPr>
        <a:xfrm>
          <a:off x="10426700" y="997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38109</xdr:rowOff>
    </xdr:from>
    <xdr:to>
      <xdr:col>14</xdr:col>
      <xdr:colOff>79375</xdr:colOff>
      <xdr:row>58</xdr:row>
      <xdr:rowOff>139709</xdr:rowOff>
    </xdr:to>
    <xdr:sp macro="" textlink="">
      <xdr:nvSpPr>
        <xdr:cNvPr id="370" name="円/楕円 369"/>
        <xdr:cNvSpPr/>
      </xdr:nvSpPr>
      <xdr:spPr>
        <a:xfrm>
          <a:off x="9588500" y="99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130836</xdr:rowOff>
    </xdr:from>
    <xdr:ext cx="534377" cy="259045"/>
    <xdr:sp macro="" textlink="">
      <xdr:nvSpPr>
        <xdr:cNvPr id="371" name="テキスト ボックス 370"/>
        <xdr:cNvSpPr txBox="1"/>
      </xdr:nvSpPr>
      <xdr:spPr>
        <a:xfrm>
          <a:off x="9372111" y="100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24971</xdr:rowOff>
    </xdr:from>
    <xdr:to>
      <xdr:col>12</xdr:col>
      <xdr:colOff>561975</xdr:colOff>
      <xdr:row>58</xdr:row>
      <xdr:rowOff>126571</xdr:rowOff>
    </xdr:to>
    <xdr:sp macro="" textlink="">
      <xdr:nvSpPr>
        <xdr:cNvPr id="372" name="円/楕円 371"/>
        <xdr:cNvSpPr/>
      </xdr:nvSpPr>
      <xdr:spPr>
        <a:xfrm>
          <a:off x="8699500" y="99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117698</xdr:rowOff>
    </xdr:from>
    <xdr:ext cx="534377" cy="259045"/>
    <xdr:sp macro="" textlink="">
      <xdr:nvSpPr>
        <xdr:cNvPr id="373" name="テキスト ボックス 372"/>
        <xdr:cNvSpPr txBox="1"/>
      </xdr:nvSpPr>
      <xdr:spPr>
        <a:xfrm>
          <a:off x="8483111" y="1006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169835</xdr:rowOff>
    </xdr:from>
    <xdr:to>
      <xdr:col>11</xdr:col>
      <xdr:colOff>358775</xdr:colOff>
      <xdr:row>58</xdr:row>
      <xdr:rowOff>99985</xdr:rowOff>
    </xdr:to>
    <xdr:sp macro="" textlink="">
      <xdr:nvSpPr>
        <xdr:cNvPr id="374" name="円/楕円 373"/>
        <xdr:cNvSpPr/>
      </xdr:nvSpPr>
      <xdr:spPr>
        <a:xfrm>
          <a:off x="7810500" y="99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116512</xdr:rowOff>
    </xdr:from>
    <xdr:ext cx="534377" cy="259045"/>
    <xdr:sp macro="" textlink="">
      <xdr:nvSpPr>
        <xdr:cNvPr id="375" name="テキスト ボックス 374"/>
        <xdr:cNvSpPr txBox="1"/>
      </xdr:nvSpPr>
      <xdr:spPr>
        <a:xfrm>
          <a:off x="7594111" y="9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130341</xdr:rowOff>
    </xdr:from>
    <xdr:to>
      <xdr:col>10</xdr:col>
      <xdr:colOff>155575</xdr:colOff>
      <xdr:row>58</xdr:row>
      <xdr:rowOff>60491</xdr:rowOff>
    </xdr:to>
    <xdr:sp macro="" textlink="">
      <xdr:nvSpPr>
        <xdr:cNvPr id="376" name="円/楕円 375"/>
        <xdr:cNvSpPr/>
      </xdr:nvSpPr>
      <xdr:spPr>
        <a:xfrm>
          <a:off x="6921500" y="99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77018</xdr:rowOff>
    </xdr:from>
    <xdr:ext cx="599010" cy="259045"/>
    <xdr:sp macro="" textlink="">
      <xdr:nvSpPr>
        <xdr:cNvPr id="377" name="テキスト ボックス 376"/>
        <xdr:cNvSpPr txBox="1"/>
      </xdr:nvSpPr>
      <xdr:spPr>
        <a:xfrm>
          <a:off x="6672794" y="967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43390</xdr:rowOff>
    </xdr:from>
    <xdr:to>
      <xdr:col>15</xdr:col>
      <xdr:colOff>180975</xdr:colOff>
      <xdr:row>79</xdr:row>
      <xdr:rowOff>58553</xdr:rowOff>
    </xdr:to>
    <xdr:cxnSp macro="">
      <xdr:nvCxnSpPr>
        <xdr:cNvPr id="408" name="直線コネクタ 407"/>
        <xdr:cNvCxnSpPr/>
      </xdr:nvCxnSpPr>
      <xdr:spPr>
        <a:xfrm flipV="1">
          <a:off x="9639300" y="13587940"/>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1268</xdr:rowOff>
    </xdr:from>
    <xdr:to>
      <xdr:col>14</xdr:col>
      <xdr:colOff>79375</xdr:colOff>
      <xdr:row>79</xdr:row>
      <xdr:rowOff>102868</xdr:rowOff>
    </xdr:to>
    <xdr:sp macro="" textlink="">
      <xdr:nvSpPr>
        <xdr:cNvPr id="411" name="フローチャート : 判断 410"/>
        <xdr:cNvSpPr/>
      </xdr:nvSpPr>
      <xdr:spPr>
        <a:xfrm>
          <a:off x="9588500" y="1354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119395</xdr:rowOff>
    </xdr:from>
    <xdr:ext cx="534377" cy="259045"/>
    <xdr:sp macro="" textlink="">
      <xdr:nvSpPr>
        <xdr:cNvPr id="412" name="テキスト ボックス 411"/>
        <xdr:cNvSpPr txBox="1"/>
      </xdr:nvSpPr>
      <xdr:spPr>
        <a:xfrm>
          <a:off x="9372111" y="133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164040</xdr:rowOff>
    </xdr:from>
    <xdr:to>
      <xdr:col>15</xdr:col>
      <xdr:colOff>231775</xdr:colOff>
      <xdr:row>79</xdr:row>
      <xdr:rowOff>94190</xdr:rowOff>
    </xdr:to>
    <xdr:sp macro="" textlink="">
      <xdr:nvSpPr>
        <xdr:cNvPr id="418" name="円/楕円 417"/>
        <xdr:cNvSpPr/>
      </xdr:nvSpPr>
      <xdr:spPr>
        <a:xfrm>
          <a:off x="10426700" y="135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7753</xdr:rowOff>
    </xdr:from>
    <xdr:to>
      <xdr:col>14</xdr:col>
      <xdr:colOff>79375</xdr:colOff>
      <xdr:row>79</xdr:row>
      <xdr:rowOff>109353</xdr:rowOff>
    </xdr:to>
    <xdr:sp macro="" textlink="">
      <xdr:nvSpPr>
        <xdr:cNvPr id="420" name="円/楕円 419"/>
        <xdr:cNvSpPr/>
      </xdr:nvSpPr>
      <xdr:spPr>
        <a:xfrm>
          <a:off x="9588500" y="135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100480</xdr:rowOff>
    </xdr:from>
    <xdr:ext cx="534377" cy="259045"/>
    <xdr:sp macro="" textlink="">
      <xdr:nvSpPr>
        <xdr:cNvPr id="421" name="テキスト ボックス 420"/>
        <xdr:cNvSpPr txBox="1"/>
      </xdr:nvSpPr>
      <xdr:spPr>
        <a:xfrm>
          <a:off x="9372111" y="136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2364</xdr:rowOff>
    </xdr:from>
    <xdr:to>
      <xdr:col>15</xdr:col>
      <xdr:colOff>180975</xdr:colOff>
      <xdr:row>99</xdr:row>
      <xdr:rowOff>5885</xdr:rowOff>
    </xdr:to>
    <xdr:cxnSp macro="">
      <xdr:nvCxnSpPr>
        <xdr:cNvPr id="450" name="直線コネクタ 449"/>
        <xdr:cNvCxnSpPr/>
      </xdr:nvCxnSpPr>
      <xdr:spPr>
        <a:xfrm>
          <a:off x="9639300" y="16975914"/>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111866</xdr:rowOff>
    </xdr:from>
    <xdr:to>
      <xdr:col>14</xdr:col>
      <xdr:colOff>79375</xdr:colOff>
      <xdr:row>98</xdr:row>
      <xdr:rowOff>42016</xdr:rowOff>
    </xdr:to>
    <xdr:sp macro="" textlink="">
      <xdr:nvSpPr>
        <xdr:cNvPr id="453" name="フローチャート : 判断 452"/>
        <xdr:cNvSpPr/>
      </xdr:nvSpPr>
      <xdr:spPr>
        <a:xfrm>
          <a:off x="9588500" y="167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58543</xdr:rowOff>
    </xdr:from>
    <xdr:ext cx="534377" cy="259045"/>
    <xdr:sp macro="" textlink="">
      <xdr:nvSpPr>
        <xdr:cNvPr id="454" name="テキスト ボックス 453"/>
        <xdr:cNvSpPr txBox="1"/>
      </xdr:nvSpPr>
      <xdr:spPr>
        <a:xfrm>
          <a:off x="9372111" y="1651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126535</xdr:rowOff>
    </xdr:from>
    <xdr:to>
      <xdr:col>15</xdr:col>
      <xdr:colOff>231775</xdr:colOff>
      <xdr:row>99</xdr:row>
      <xdr:rowOff>56685</xdr:rowOff>
    </xdr:to>
    <xdr:sp macro="" textlink="">
      <xdr:nvSpPr>
        <xdr:cNvPr id="460" name="円/楕円 459"/>
        <xdr:cNvSpPr/>
      </xdr:nvSpPr>
      <xdr:spPr>
        <a:xfrm>
          <a:off x="10426700" y="1692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41462</xdr:rowOff>
    </xdr:from>
    <xdr:ext cx="469744" cy="259045"/>
    <xdr:sp macro="" textlink="">
      <xdr:nvSpPr>
        <xdr:cNvPr id="461" name="普通建設事業費 （ うち更新整備　）該当値テキスト"/>
        <xdr:cNvSpPr txBox="1"/>
      </xdr:nvSpPr>
      <xdr:spPr>
        <a:xfrm>
          <a:off x="10528300" y="1684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123014</xdr:rowOff>
    </xdr:from>
    <xdr:to>
      <xdr:col>14</xdr:col>
      <xdr:colOff>79375</xdr:colOff>
      <xdr:row>99</xdr:row>
      <xdr:rowOff>53164</xdr:rowOff>
    </xdr:to>
    <xdr:sp macro="" textlink="">
      <xdr:nvSpPr>
        <xdr:cNvPr id="462" name="円/楕円 461"/>
        <xdr:cNvSpPr/>
      </xdr:nvSpPr>
      <xdr:spPr>
        <a:xfrm>
          <a:off x="9588500" y="169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44291</xdr:rowOff>
    </xdr:from>
    <xdr:ext cx="469744" cy="259045"/>
    <xdr:sp macro="" textlink="">
      <xdr:nvSpPr>
        <xdr:cNvPr id="463" name="テキスト ボックス 462"/>
        <xdr:cNvSpPr txBox="1"/>
      </xdr:nvSpPr>
      <xdr:spPr>
        <a:xfrm>
          <a:off x="9404427" y="170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89865</xdr:rowOff>
    </xdr:from>
    <xdr:to>
      <xdr:col>23</xdr:col>
      <xdr:colOff>517525</xdr:colOff>
      <xdr:row>38</xdr:row>
      <xdr:rowOff>138333</xdr:rowOff>
    </xdr:to>
    <xdr:cxnSp macro="">
      <xdr:nvCxnSpPr>
        <xdr:cNvPr id="490" name="直線コネクタ 489"/>
        <xdr:cNvCxnSpPr/>
      </xdr:nvCxnSpPr>
      <xdr:spPr>
        <a:xfrm>
          <a:off x="15481300" y="6604965"/>
          <a:ext cx="838200" cy="4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120827</xdr:rowOff>
    </xdr:from>
    <xdr:to>
      <xdr:col>22</xdr:col>
      <xdr:colOff>365125</xdr:colOff>
      <xdr:row>38</xdr:row>
      <xdr:rowOff>89865</xdr:rowOff>
    </xdr:to>
    <xdr:cxnSp macro="">
      <xdr:nvCxnSpPr>
        <xdr:cNvPr id="493" name="直線コネクタ 492"/>
        <xdr:cNvCxnSpPr/>
      </xdr:nvCxnSpPr>
      <xdr:spPr>
        <a:xfrm>
          <a:off x="14592300" y="6464477"/>
          <a:ext cx="889000" cy="1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59415</xdr:rowOff>
    </xdr:from>
    <xdr:to>
      <xdr:col>22</xdr:col>
      <xdr:colOff>415925</xdr:colOff>
      <xdr:row>38</xdr:row>
      <xdr:rowOff>161015</xdr:rowOff>
    </xdr:to>
    <xdr:sp macro="" textlink="">
      <xdr:nvSpPr>
        <xdr:cNvPr id="494" name="フローチャート : 判断 493"/>
        <xdr:cNvSpPr/>
      </xdr:nvSpPr>
      <xdr:spPr>
        <a:xfrm>
          <a:off x="15430500" y="657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152142</xdr:rowOff>
    </xdr:from>
    <xdr:ext cx="469744" cy="259045"/>
    <xdr:sp macro="" textlink="">
      <xdr:nvSpPr>
        <xdr:cNvPr id="495" name="テキスト ボックス 494"/>
        <xdr:cNvSpPr txBox="1"/>
      </xdr:nvSpPr>
      <xdr:spPr>
        <a:xfrm>
          <a:off x="15246427" y="666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120827</xdr:rowOff>
    </xdr:from>
    <xdr:to>
      <xdr:col>21</xdr:col>
      <xdr:colOff>161925</xdr:colOff>
      <xdr:row>38</xdr:row>
      <xdr:rowOff>54821</xdr:rowOff>
    </xdr:to>
    <xdr:cxnSp macro="">
      <xdr:nvCxnSpPr>
        <xdr:cNvPr id="496" name="直線コネクタ 495"/>
        <xdr:cNvCxnSpPr/>
      </xdr:nvCxnSpPr>
      <xdr:spPr>
        <a:xfrm flipV="1">
          <a:off x="13703300" y="6464477"/>
          <a:ext cx="889000" cy="10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59475</xdr:rowOff>
    </xdr:from>
    <xdr:to>
      <xdr:col>21</xdr:col>
      <xdr:colOff>212725</xdr:colOff>
      <xdr:row>38</xdr:row>
      <xdr:rowOff>161075</xdr:rowOff>
    </xdr:to>
    <xdr:sp macro="" textlink="">
      <xdr:nvSpPr>
        <xdr:cNvPr id="497" name="フローチャート : 判断 496"/>
        <xdr:cNvSpPr/>
      </xdr:nvSpPr>
      <xdr:spPr>
        <a:xfrm>
          <a:off x="14541500" y="657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152202</xdr:rowOff>
    </xdr:from>
    <xdr:ext cx="469744" cy="259045"/>
    <xdr:sp macro="" textlink="">
      <xdr:nvSpPr>
        <xdr:cNvPr id="498" name="テキスト ボックス 497"/>
        <xdr:cNvSpPr txBox="1"/>
      </xdr:nvSpPr>
      <xdr:spPr>
        <a:xfrm>
          <a:off x="14357427" y="666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54821</xdr:rowOff>
    </xdr:from>
    <xdr:to>
      <xdr:col>19</xdr:col>
      <xdr:colOff>644525</xdr:colOff>
      <xdr:row>38</xdr:row>
      <xdr:rowOff>118088</xdr:rowOff>
    </xdr:to>
    <xdr:cxnSp macro="">
      <xdr:nvCxnSpPr>
        <xdr:cNvPr id="499" name="直線コネクタ 498"/>
        <xdr:cNvCxnSpPr/>
      </xdr:nvCxnSpPr>
      <xdr:spPr>
        <a:xfrm flipV="1">
          <a:off x="12814300" y="6569921"/>
          <a:ext cx="889000" cy="6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135530</xdr:rowOff>
    </xdr:from>
    <xdr:to>
      <xdr:col>20</xdr:col>
      <xdr:colOff>9525</xdr:colOff>
      <xdr:row>38</xdr:row>
      <xdr:rowOff>65680</xdr:rowOff>
    </xdr:to>
    <xdr:sp macro="" textlink="">
      <xdr:nvSpPr>
        <xdr:cNvPr id="500" name="フローチャート : 判断 499"/>
        <xdr:cNvSpPr/>
      </xdr:nvSpPr>
      <xdr:spPr>
        <a:xfrm>
          <a:off x="13652500" y="64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82207</xdr:rowOff>
    </xdr:from>
    <xdr:ext cx="534377" cy="259045"/>
    <xdr:sp macro="" textlink="">
      <xdr:nvSpPr>
        <xdr:cNvPr id="501" name="テキスト ボックス 500"/>
        <xdr:cNvSpPr txBox="1"/>
      </xdr:nvSpPr>
      <xdr:spPr>
        <a:xfrm>
          <a:off x="13436111" y="62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10600</xdr:rowOff>
    </xdr:from>
    <xdr:to>
      <xdr:col>18</xdr:col>
      <xdr:colOff>492125</xdr:colOff>
      <xdr:row>38</xdr:row>
      <xdr:rowOff>112200</xdr:rowOff>
    </xdr:to>
    <xdr:sp macro="" textlink="">
      <xdr:nvSpPr>
        <xdr:cNvPr id="502" name="フローチャート : 判断 501"/>
        <xdr:cNvSpPr/>
      </xdr:nvSpPr>
      <xdr:spPr>
        <a:xfrm>
          <a:off x="12763500" y="652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128727</xdr:rowOff>
    </xdr:from>
    <xdr:ext cx="534377" cy="259045"/>
    <xdr:sp macro="" textlink="">
      <xdr:nvSpPr>
        <xdr:cNvPr id="503" name="テキスト ボックス 502"/>
        <xdr:cNvSpPr txBox="1"/>
      </xdr:nvSpPr>
      <xdr:spPr>
        <a:xfrm>
          <a:off x="12547111" y="630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87533</xdr:rowOff>
    </xdr:from>
    <xdr:to>
      <xdr:col>23</xdr:col>
      <xdr:colOff>568325</xdr:colOff>
      <xdr:row>39</xdr:row>
      <xdr:rowOff>17683</xdr:rowOff>
    </xdr:to>
    <xdr:sp macro="" textlink="">
      <xdr:nvSpPr>
        <xdr:cNvPr id="509" name="円/楕円 508"/>
        <xdr:cNvSpPr/>
      </xdr:nvSpPr>
      <xdr:spPr>
        <a:xfrm>
          <a:off x="16268700" y="66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378565" cy="259045"/>
    <xdr:sp macro="" textlink="">
      <xdr:nvSpPr>
        <xdr:cNvPr id="510" name="災害復旧事業費該当値テキスト"/>
        <xdr:cNvSpPr txBox="1"/>
      </xdr:nvSpPr>
      <xdr:spPr>
        <a:xfrm>
          <a:off x="16370300" y="654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39065</xdr:rowOff>
    </xdr:from>
    <xdr:to>
      <xdr:col>22</xdr:col>
      <xdr:colOff>415925</xdr:colOff>
      <xdr:row>38</xdr:row>
      <xdr:rowOff>140665</xdr:rowOff>
    </xdr:to>
    <xdr:sp macro="" textlink="">
      <xdr:nvSpPr>
        <xdr:cNvPr id="511" name="円/楕円 510"/>
        <xdr:cNvSpPr/>
      </xdr:nvSpPr>
      <xdr:spPr>
        <a:xfrm>
          <a:off x="15430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157192</xdr:rowOff>
    </xdr:from>
    <xdr:ext cx="534377" cy="259045"/>
    <xdr:sp macro="" textlink="">
      <xdr:nvSpPr>
        <xdr:cNvPr id="512" name="テキスト ボックス 511"/>
        <xdr:cNvSpPr txBox="1"/>
      </xdr:nvSpPr>
      <xdr:spPr>
        <a:xfrm>
          <a:off x="15214111" y="63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70027</xdr:rowOff>
    </xdr:from>
    <xdr:to>
      <xdr:col>21</xdr:col>
      <xdr:colOff>212725</xdr:colOff>
      <xdr:row>38</xdr:row>
      <xdr:rowOff>177</xdr:rowOff>
    </xdr:to>
    <xdr:sp macro="" textlink="">
      <xdr:nvSpPr>
        <xdr:cNvPr id="513" name="円/楕円 512"/>
        <xdr:cNvSpPr/>
      </xdr:nvSpPr>
      <xdr:spPr>
        <a:xfrm>
          <a:off x="14541500" y="64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16704</xdr:rowOff>
    </xdr:from>
    <xdr:ext cx="534377" cy="259045"/>
    <xdr:sp macro="" textlink="">
      <xdr:nvSpPr>
        <xdr:cNvPr id="514" name="テキスト ボックス 513"/>
        <xdr:cNvSpPr txBox="1"/>
      </xdr:nvSpPr>
      <xdr:spPr>
        <a:xfrm>
          <a:off x="14325111" y="61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4021</xdr:rowOff>
    </xdr:from>
    <xdr:to>
      <xdr:col>20</xdr:col>
      <xdr:colOff>9525</xdr:colOff>
      <xdr:row>38</xdr:row>
      <xdr:rowOff>105621</xdr:rowOff>
    </xdr:to>
    <xdr:sp macro="" textlink="">
      <xdr:nvSpPr>
        <xdr:cNvPr id="515" name="円/楕円 514"/>
        <xdr:cNvSpPr/>
      </xdr:nvSpPr>
      <xdr:spPr>
        <a:xfrm>
          <a:off x="13652500" y="65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96748</xdr:rowOff>
    </xdr:from>
    <xdr:ext cx="534377" cy="259045"/>
    <xdr:sp macro="" textlink="">
      <xdr:nvSpPr>
        <xdr:cNvPr id="516" name="テキスト ボックス 515"/>
        <xdr:cNvSpPr txBox="1"/>
      </xdr:nvSpPr>
      <xdr:spPr>
        <a:xfrm>
          <a:off x="13436111" y="66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67288</xdr:rowOff>
    </xdr:from>
    <xdr:to>
      <xdr:col>18</xdr:col>
      <xdr:colOff>492125</xdr:colOff>
      <xdr:row>38</xdr:row>
      <xdr:rowOff>168888</xdr:rowOff>
    </xdr:to>
    <xdr:sp macro="" textlink="">
      <xdr:nvSpPr>
        <xdr:cNvPr id="517" name="円/楕円 516"/>
        <xdr:cNvSpPr/>
      </xdr:nvSpPr>
      <xdr:spPr>
        <a:xfrm>
          <a:off x="12763500" y="65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160015</xdr:rowOff>
    </xdr:from>
    <xdr:ext cx="469744" cy="259045"/>
    <xdr:sp macro="" textlink="">
      <xdr:nvSpPr>
        <xdr:cNvPr id="518" name="テキスト ボックス 517"/>
        <xdr:cNvSpPr txBox="1"/>
      </xdr:nvSpPr>
      <xdr:spPr>
        <a:xfrm>
          <a:off x="12579427" y="66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15364</xdr:rowOff>
    </xdr:from>
    <xdr:to>
      <xdr:col>23</xdr:col>
      <xdr:colOff>517525</xdr:colOff>
      <xdr:row>75</xdr:row>
      <xdr:rowOff>24294</xdr:rowOff>
    </xdr:to>
    <xdr:cxnSp macro="">
      <xdr:nvCxnSpPr>
        <xdr:cNvPr id="594" name="直線コネクタ 593"/>
        <xdr:cNvCxnSpPr/>
      </xdr:nvCxnSpPr>
      <xdr:spPr>
        <a:xfrm>
          <a:off x="15481300" y="12874114"/>
          <a:ext cx="8382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144071</xdr:rowOff>
    </xdr:from>
    <xdr:to>
      <xdr:col>22</xdr:col>
      <xdr:colOff>365125</xdr:colOff>
      <xdr:row>75</xdr:row>
      <xdr:rowOff>15364</xdr:rowOff>
    </xdr:to>
    <xdr:cxnSp macro="">
      <xdr:nvCxnSpPr>
        <xdr:cNvPr id="597" name="直線コネクタ 596"/>
        <xdr:cNvCxnSpPr/>
      </xdr:nvCxnSpPr>
      <xdr:spPr>
        <a:xfrm>
          <a:off x="14592300" y="12831371"/>
          <a:ext cx="889000" cy="4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36711</xdr:rowOff>
    </xdr:from>
    <xdr:to>
      <xdr:col>22</xdr:col>
      <xdr:colOff>415925</xdr:colOff>
      <xdr:row>77</xdr:row>
      <xdr:rowOff>138311</xdr:rowOff>
    </xdr:to>
    <xdr:sp macro="" textlink="">
      <xdr:nvSpPr>
        <xdr:cNvPr id="598" name="フローチャート : 判断 597"/>
        <xdr:cNvSpPr/>
      </xdr:nvSpPr>
      <xdr:spPr>
        <a:xfrm>
          <a:off x="15430500" y="132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129438</xdr:rowOff>
    </xdr:from>
    <xdr:ext cx="534377" cy="259045"/>
    <xdr:sp macro="" textlink="">
      <xdr:nvSpPr>
        <xdr:cNvPr id="599" name="テキスト ボックス 598"/>
        <xdr:cNvSpPr txBox="1"/>
      </xdr:nvSpPr>
      <xdr:spPr>
        <a:xfrm>
          <a:off x="15214111" y="133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119437</xdr:rowOff>
    </xdr:from>
    <xdr:to>
      <xdr:col>21</xdr:col>
      <xdr:colOff>161925</xdr:colOff>
      <xdr:row>74</xdr:row>
      <xdr:rowOff>144071</xdr:rowOff>
    </xdr:to>
    <xdr:cxnSp macro="">
      <xdr:nvCxnSpPr>
        <xdr:cNvPr id="600" name="直線コネクタ 599"/>
        <xdr:cNvCxnSpPr/>
      </xdr:nvCxnSpPr>
      <xdr:spPr>
        <a:xfrm>
          <a:off x="13703300" y="12806737"/>
          <a:ext cx="889000" cy="2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28842</xdr:rowOff>
    </xdr:from>
    <xdr:to>
      <xdr:col>21</xdr:col>
      <xdr:colOff>212725</xdr:colOff>
      <xdr:row>77</xdr:row>
      <xdr:rowOff>130442</xdr:rowOff>
    </xdr:to>
    <xdr:sp macro="" textlink="">
      <xdr:nvSpPr>
        <xdr:cNvPr id="601" name="フローチャート : 判断 600"/>
        <xdr:cNvSpPr/>
      </xdr:nvSpPr>
      <xdr:spPr>
        <a:xfrm>
          <a:off x="14541500" y="1323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121569</xdr:rowOff>
    </xdr:from>
    <xdr:ext cx="534377" cy="259045"/>
    <xdr:sp macro="" textlink="">
      <xdr:nvSpPr>
        <xdr:cNvPr id="602" name="テキスト ボックス 601"/>
        <xdr:cNvSpPr txBox="1"/>
      </xdr:nvSpPr>
      <xdr:spPr>
        <a:xfrm>
          <a:off x="14325111" y="133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85380</xdr:rowOff>
    </xdr:from>
    <xdr:to>
      <xdr:col>19</xdr:col>
      <xdr:colOff>644525</xdr:colOff>
      <xdr:row>74</xdr:row>
      <xdr:rowOff>119437</xdr:rowOff>
    </xdr:to>
    <xdr:cxnSp macro="">
      <xdr:nvCxnSpPr>
        <xdr:cNvPr id="603" name="直線コネクタ 602"/>
        <xdr:cNvCxnSpPr/>
      </xdr:nvCxnSpPr>
      <xdr:spPr>
        <a:xfrm>
          <a:off x="12814300" y="12772680"/>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24078</xdr:rowOff>
    </xdr:from>
    <xdr:to>
      <xdr:col>20</xdr:col>
      <xdr:colOff>9525</xdr:colOff>
      <xdr:row>77</xdr:row>
      <xdr:rowOff>125678</xdr:rowOff>
    </xdr:to>
    <xdr:sp macro="" textlink="">
      <xdr:nvSpPr>
        <xdr:cNvPr id="604" name="フローチャート : 判断 603"/>
        <xdr:cNvSpPr/>
      </xdr:nvSpPr>
      <xdr:spPr>
        <a:xfrm>
          <a:off x="13652500" y="1322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116805</xdr:rowOff>
    </xdr:from>
    <xdr:ext cx="534377" cy="259045"/>
    <xdr:sp macro="" textlink="">
      <xdr:nvSpPr>
        <xdr:cNvPr id="605" name="テキスト ボックス 604"/>
        <xdr:cNvSpPr txBox="1"/>
      </xdr:nvSpPr>
      <xdr:spPr>
        <a:xfrm>
          <a:off x="13436111" y="133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16960</xdr:rowOff>
    </xdr:from>
    <xdr:to>
      <xdr:col>18</xdr:col>
      <xdr:colOff>492125</xdr:colOff>
      <xdr:row>77</xdr:row>
      <xdr:rowOff>118560</xdr:rowOff>
    </xdr:to>
    <xdr:sp macro="" textlink="">
      <xdr:nvSpPr>
        <xdr:cNvPr id="606" name="フローチャート : 判断 605"/>
        <xdr:cNvSpPr/>
      </xdr:nvSpPr>
      <xdr:spPr>
        <a:xfrm>
          <a:off x="12763500" y="132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109687</xdr:rowOff>
    </xdr:from>
    <xdr:ext cx="534377" cy="259045"/>
    <xdr:sp macro="" textlink="">
      <xdr:nvSpPr>
        <xdr:cNvPr id="607" name="テキスト ボックス 606"/>
        <xdr:cNvSpPr txBox="1"/>
      </xdr:nvSpPr>
      <xdr:spPr>
        <a:xfrm>
          <a:off x="12547111" y="133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144944</xdr:rowOff>
    </xdr:from>
    <xdr:to>
      <xdr:col>23</xdr:col>
      <xdr:colOff>568325</xdr:colOff>
      <xdr:row>75</xdr:row>
      <xdr:rowOff>75094</xdr:rowOff>
    </xdr:to>
    <xdr:sp macro="" textlink="">
      <xdr:nvSpPr>
        <xdr:cNvPr id="613" name="円/楕円 612"/>
        <xdr:cNvSpPr/>
      </xdr:nvSpPr>
      <xdr:spPr>
        <a:xfrm>
          <a:off x="16268700" y="1283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167821</xdr:rowOff>
    </xdr:from>
    <xdr:ext cx="599010" cy="259045"/>
    <xdr:sp macro="" textlink="">
      <xdr:nvSpPr>
        <xdr:cNvPr id="614" name="公債費該当値テキスト"/>
        <xdr:cNvSpPr txBox="1"/>
      </xdr:nvSpPr>
      <xdr:spPr>
        <a:xfrm>
          <a:off x="16370300" y="1268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136014</xdr:rowOff>
    </xdr:from>
    <xdr:to>
      <xdr:col>22</xdr:col>
      <xdr:colOff>415925</xdr:colOff>
      <xdr:row>75</xdr:row>
      <xdr:rowOff>66164</xdr:rowOff>
    </xdr:to>
    <xdr:sp macro="" textlink="">
      <xdr:nvSpPr>
        <xdr:cNvPr id="615" name="円/楕円 614"/>
        <xdr:cNvSpPr/>
      </xdr:nvSpPr>
      <xdr:spPr>
        <a:xfrm>
          <a:off x="15430500" y="12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82691</xdr:rowOff>
    </xdr:from>
    <xdr:ext cx="599010" cy="259045"/>
    <xdr:sp macro="" textlink="">
      <xdr:nvSpPr>
        <xdr:cNvPr id="616" name="テキスト ボックス 615"/>
        <xdr:cNvSpPr txBox="1"/>
      </xdr:nvSpPr>
      <xdr:spPr>
        <a:xfrm>
          <a:off x="15181794" y="125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93271</xdr:rowOff>
    </xdr:from>
    <xdr:to>
      <xdr:col>21</xdr:col>
      <xdr:colOff>212725</xdr:colOff>
      <xdr:row>75</xdr:row>
      <xdr:rowOff>23421</xdr:rowOff>
    </xdr:to>
    <xdr:sp macro="" textlink="">
      <xdr:nvSpPr>
        <xdr:cNvPr id="617" name="円/楕円 616"/>
        <xdr:cNvSpPr/>
      </xdr:nvSpPr>
      <xdr:spPr>
        <a:xfrm>
          <a:off x="14541500" y="12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39948</xdr:rowOff>
    </xdr:from>
    <xdr:ext cx="599010" cy="259045"/>
    <xdr:sp macro="" textlink="">
      <xdr:nvSpPr>
        <xdr:cNvPr id="618" name="テキスト ボックス 617"/>
        <xdr:cNvSpPr txBox="1"/>
      </xdr:nvSpPr>
      <xdr:spPr>
        <a:xfrm>
          <a:off x="14292794" y="1255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68637</xdr:rowOff>
    </xdr:from>
    <xdr:to>
      <xdr:col>20</xdr:col>
      <xdr:colOff>9525</xdr:colOff>
      <xdr:row>74</xdr:row>
      <xdr:rowOff>170237</xdr:rowOff>
    </xdr:to>
    <xdr:sp macro="" textlink="">
      <xdr:nvSpPr>
        <xdr:cNvPr id="619" name="円/楕円 618"/>
        <xdr:cNvSpPr/>
      </xdr:nvSpPr>
      <xdr:spPr>
        <a:xfrm>
          <a:off x="13652500" y="12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15314</xdr:rowOff>
    </xdr:from>
    <xdr:ext cx="599010" cy="259045"/>
    <xdr:sp macro="" textlink="">
      <xdr:nvSpPr>
        <xdr:cNvPr id="620" name="テキスト ボックス 619"/>
        <xdr:cNvSpPr txBox="1"/>
      </xdr:nvSpPr>
      <xdr:spPr>
        <a:xfrm>
          <a:off x="13403794" y="1253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34580</xdr:rowOff>
    </xdr:from>
    <xdr:to>
      <xdr:col>18</xdr:col>
      <xdr:colOff>492125</xdr:colOff>
      <xdr:row>74</xdr:row>
      <xdr:rowOff>136180</xdr:rowOff>
    </xdr:to>
    <xdr:sp macro="" textlink="">
      <xdr:nvSpPr>
        <xdr:cNvPr id="621" name="円/楕円 620"/>
        <xdr:cNvSpPr/>
      </xdr:nvSpPr>
      <xdr:spPr>
        <a:xfrm>
          <a:off x="12763500" y="127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152707</xdr:rowOff>
    </xdr:from>
    <xdr:ext cx="599010" cy="259045"/>
    <xdr:sp macro="" textlink="">
      <xdr:nvSpPr>
        <xdr:cNvPr id="622" name="テキスト ボックス 621"/>
        <xdr:cNvSpPr txBox="1"/>
      </xdr:nvSpPr>
      <xdr:spPr>
        <a:xfrm>
          <a:off x="12514794" y="1249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9844</xdr:rowOff>
    </xdr:from>
    <xdr:to>
      <xdr:col>23</xdr:col>
      <xdr:colOff>517525</xdr:colOff>
      <xdr:row>98</xdr:row>
      <xdr:rowOff>13793</xdr:rowOff>
    </xdr:to>
    <xdr:cxnSp macro="">
      <xdr:nvCxnSpPr>
        <xdr:cNvPr id="647" name="直線コネクタ 646"/>
        <xdr:cNvCxnSpPr/>
      </xdr:nvCxnSpPr>
      <xdr:spPr>
        <a:xfrm>
          <a:off x="15481300" y="16811944"/>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9844</xdr:rowOff>
    </xdr:from>
    <xdr:to>
      <xdr:col>22</xdr:col>
      <xdr:colOff>365125</xdr:colOff>
      <xdr:row>98</xdr:row>
      <xdr:rowOff>12041</xdr:rowOff>
    </xdr:to>
    <xdr:cxnSp macro="">
      <xdr:nvCxnSpPr>
        <xdr:cNvPr id="650" name="直線コネクタ 649"/>
        <xdr:cNvCxnSpPr/>
      </xdr:nvCxnSpPr>
      <xdr:spPr>
        <a:xfrm flipV="1">
          <a:off x="14592300" y="16811944"/>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134414</xdr:rowOff>
    </xdr:from>
    <xdr:to>
      <xdr:col>22</xdr:col>
      <xdr:colOff>415925</xdr:colOff>
      <xdr:row>98</xdr:row>
      <xdr:rowOff>64564</xdr:rowOff>
    </xdr:to>
    <xdr:sp macro="" textlink="">
      <xdr:nvSpPr>
        <xdr:cNvPr id="651" name="フローチャート : 判断 650"/>
        <xdr:cNvSpPr/>
      </xdr:nvSpPr>
      <xdr:spPr>
        <a:xfrm>
          <a:off x="15430500" y="1676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55691</xdr:rowOff>
    </xdr:from>
    <xdr:ext cx="534377" cy="259045"/>
    <xdr:sp macro="" textlink="">
      <xdr:nvSpPr>
        <xdr:cNvPr id="652" name="テキスト ボックス 651"/>
        <xdr:cNvSpPr txBox="1"/>
      </xdr:nvSpPr>
      <xdr:spPr>
        <a:xfrm>
          <a:off x="15214111" y="168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12041</xdr:rowOff>
    </xdr:from>
    <xdr:to>
      <xdr:col>21</xdr:col>
      <xdr:colOff>161925</xdr:colOff>
      <xdr:row>98</xdr:row>
      <xdr:rowOff>13190</xdr:rowOff>
    </xdr:to>
    <xdr:cxnSp macro="">
      <xdr:nvCxnSpPr>
        <xdr:cNvPr id="653" name="直線コネクタ 652"/>
        <xdr:cNvCxnSpPr/>
      </xdr:nvCxnSpPr>
      <xdr:spPr>
        <a:xfrm flipV="1">
          <a:off x="13703300" y="1681414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132865</xdr:rowOff>
    </xdr:from>
    <xdr:to>
      <xdr:col>21</xdr:col>
      <xdr:colOff>212725</xdr:colOff>
      <xdr:row>98</xdr:row>
      <xdr:rowOff>63015</xdr:rowOff>
    </xdr:to>
    <xdr:sp macro="" textlink="">
      <xdr:nvSpPr>
        <xdr:cNvPr id="654" name="フローチャート : 判断 653"/>
        <xdr:cNvSpPr/>
      </xdr:nvSpPr>
      <xdr:spPr>
        <a:xfrm>
          <a:off x="14541500" y="167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54142</xdr:rowOff>
    </xdr:from>
    <xdr:ext cx="534377" cy="259045"/>
    <xdr:sp macro="" textlink="">
      <xdr:nvSpPr>
        <xdr:cNvPr id="655" name="テキスト ボックス 654"/>
        <xdr:cNvSpPr txBox="1"/>
      </xdr:nvSpPr>
      <xdr:spPr>
        <a:xfrm>
          <a:off x="14325111" y="168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8982</xdr:rowOff>
    </xdr:from>
    <xdr:to>
      <xdr:col>19</xdr:col>
      <xdr:colOff>644525</xdr:colOff>
      <xdr:row>98</xdr:row>
      <xdr:rowOff>13190</xdr:rowOff>
    </xdr:to>
    <xdr:cxnSp macro="">
      <xdr:nvCxnSpPr>
        <xdr:cNvPr id="656" name="直線コネクタ 655"/>
        <xdr:cNvCxnSpPr/>
      </xdr:nvCxnSpPr>
      <xdr:spPr>
        <a:xfrm>
          <a:off x="12814300" y="16811082"/>
          <a:ext cx="88900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42993</xdr:rowOff>
    </xdr:from>
    <xdr:to>
      <xdr:col>20</xdr:col>
      <xdr:colOff>9525</xdr:colOff>
      <xdr:row>97</xdr:row>
      <xdr:rowOff>144593</xdr:rowOff>
    </xdr:to>
    <xdr:sp macro="" textlink="">
      <xdr:nvSpPr>
        <xdr:cNvPr id="657" name="フローチャート : 判断 656"/>
        <xdr:cNvSpPr/>
      </xdr:nvSpPr>
      <xdr:spPr>
        <a:xfrm>
          <a:off x="13652500" y="1667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161120</xdr:rowOff>
    </xdr:from>
    <xdr:ext cx="599010" cy="259045"/>
    <xdr:sp macro="" textlink="">
      <xdr:nvSpPr>
        <xdr:cNvPr id="658" name="テキスト ボックス 657"/>
        <xdr:cNvSpPr txBox="1"/>
      </xdr:nvSpPr>
      <xdr:spPr>
        <a:xfrm>
          <a:off x="13403794" y="1644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123820</xdr:rowOff>
    </xdr:from>
    <xdr:to>
      <xdr:col>18</xdr:col>
      <xdr:colOff>492125</xdr:colOff>
      <xdr:row>98</xdr:row>
      <xdr:rowOff>53970</xdr:rowOff>
    </xdr:to>
    <xdr:sp macro="" textlink="">
      <xdr:nvSpPr>
        <xdr:cNvPr id="659" name="フローチャート : 判断 658"/>
        <xdr:cNvSpPr/>
      </xdr:nvSpPr>
      <xdr:spPr>
        <a:xfrm>
          <a:off x="12763500" y="167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70497</xdr:rowOff>
    </xdr:from>
    <xdr:ext cx="534377" cy="259045"/>
    <xdr:sp macro="" textlink="">
      <xdr:nvSpPr>
        <xdr:cNvPr id="660" name="テキスト ボックス 659"/>
        <xdr:cNvSpPr txBox="1"/>
      </xdr:nvSpPr>
      <xdr:spPr>
        <a:xfrm>
          <a:off x="12547111" y="1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134443</xdr:rowOff>
    </xdr:from>
    <xdr:to>
      <xdr:col>23</xdr:col>
      <xdr:colOff>568325</xdr:colOff>
      <xdr:row>98</xdr:row>
      <xdr:rowOff>64593</xdr:rowOff>
    </xdr:to>
    <xdr:sp macro="" textlink="">
      <xdr:nvSpPr>
        <xdr:cNvPr id="666" name="円/楕円 665"/>
        <xdr:cNvSpPr/>
      </xdr:nvSpPr>
      <xdr:spPr>
        <a:xfrm>
          <a:off x="16268700" y="167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92934</xdr:rowOff>
    </xdr:from>
    <xdr:ext cx="534377" cy="259045"/>
    <xdr:sp macro="" textlink="">
      <xdr:nvSpPr>
        <xdr:cNvPr id="667" name="積立金該当値テキスト"/>
        <xdr:cNvSpPr txBox="1"/>
      </xdr:nvSpPr>
      <xdr:spPr>
        <a:xfrm>
          <a:off x="16370300" y="167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130494</xdr:rowOff>
    </xdr:from>
    <xdr:to>
      <xdr:col>22</xdr:col>
      <xdr:colOff>415925</xdr:colOff>
      <xdr:row>98</xdr:row>
      <xdr:rowOff>60644</xdr:rowOff>
    </xdr:to>
    <xdr:sp macro="" textlink="">
      <xdr:nvSpPr>
        <xdr:cNvPr id="668" name="円/楕円 667"/>
        <xdr:cNvSpPr/>
      </xdr:nvSpPr>
      <xdr:spPr>
        <a:xfrm>
          <a:off x="15430500" y="167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77171</xdr:rowOff>
    </xdr:from>
    <xdr:ext cx="534377" cy="259045"/>
    <xdr:sp macro="" textlink="">
      <xdr:nvSpPr>
        <xdr:cNvPr id="669" name="テキスト ボックス 668"/>
        <xdr:cNvSpPr txBox="1"/>
      </xdr:nvSpPr>
      <xdr:spPr>
        <a:xfrm>
          <a:off x="15214111" y="165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132691</xdr:rowOff>
    </xdr:from>
    <xdr:to>
      <xdr:col>21</xdr:col>
      <xdr:colOff>212725</xdr:colOff>
      <xdr:row>98</xdr:row>
      <xdr:rowOff>62841</xdr:rowOff>
    </xdr:to>
    <xdr:sp macro="" textlink="">
      <xdr:nvSpPr>
        <xdr:cNvPr id="670" name="円/楕円 669"/>
        <xdr:cNvSpPr/>
      </xdr:nvSpPr>
      <xdr:spPr>
        <a:xfrm>
          <a:off x="14541500" y="167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79368</xdr:rowOff>
    </xdr:from>
    <xdr:ext cx="534377" cy="259045"/>
    <xdr:sp macro="" textlink="">
      <xdr:nvSpPr>
        <xdr:cNvPr id="671" name="テキスト ボックス 670"/>
        <xdr:cNvSpPr txBox="1"/>
      </xdr:nvSpPr>
      <xdr:spPr>
        <a:xfrm>
          <a:off x="14325111" y="1653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133840</xdr:rowOff>
    </xdr:from>
    <xdr:to>
      <xdr:col>20</xdr:col>
      <xdr:colOff>9525</xdr:colOff>
      <xdr:row>98</xdr:row>
      <xdr:rowOff>63990</xdr:rowOff>
    </xdr:to>
    <xdr:sp macro="" textlink="">
      <xdr:nvSpPr>
        <xdr:cNvPr id="672" name="円/楕円 671"/>
        <xdr:cNvSpPr/>
      </xdr:nvSpPr>
      <xdr:spPr>
        <a:xfrm>
          <a:off x="13652500" y="167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55117</xdr:rowOff>
    </xdr:from>
    <xdr:ext cx="534377" cy="259045"/>
    <xdr:sp macro="" textlink="">
      <xdr:nvSpPr>
        <xdr:cNvPr id="673" name="テキスト ボックス 672"/>
        <xdr:cNvSpPr txBox="1"/>
      </xdr:nvSpPr>
      <xdr:spPr>
        <a:xfrm>
          <a:off x="13436111" y="168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129632</xdr:rowOff>
    </xdr:from>
    <xdr:to>
      <xdr:col>18</xdr:col>
      <xdr:colOff>492125</xdr:colOff>
      <xdr:row>98</xdr:row>
      <xdr:rowOff>59782</xdr:rowOff>
    </xdr:to>
    <xdr:sp macro="" textlink="">
      <xdr:nvSpPr>
        <xdr:cNvPr id="674" name="円/楕円 673"/>
        <xdr:cNvSpPr/>
      </xdr:nvSpPr>
      <xdr:spPr>
        <a:xfrm>
          <a:off x="12763500" y="1676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50909</xdr:rowOff>
    </xdr:from>
    <xdr:ext cx="534377" cy="259045"/>
    <xdr:sp macro="" textlink="">
      <xdr:nvSpPr>
        <xdr:cNvPr id="675" name="テキスト ボックス 674"/>
        <xdr:cNvSpPr txBox="1"/>
      </xdr:nvSpPr>
      <xdr:spPr>
        <a:xfrm>
          <a:off x="12547111" y="1685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93768</xdr:rowOff>
    </xdr:from>
    <xdr:to>
      <xdr:col>32</xdr:col>
      <xdr:colOff>187325</xdr:colOff>
      <xdr:row>39</xdr:row>
      <xdr:rowOff>96609</xdr:rowOff>
    </xdr:to>
    <xdr:cxnSp macro="">
      <xdr:nvCxnSpPr>
        <xdr:cNvPr id="706" name="直線コネクタ 705"/>
        <xdr:cNvCxnSpPr/>
      </xdr:nvCxnSpPr>
      <xdr:spPr>
        <a:xfrm flipV="1">
          <a:off x="21323300" y="6780318"/>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96609</xdr:rowOff>
    </xdr:from>
    <xdr:to>
      <xdr:col>31</xdr:col>
      <xdr:colOff>34925</xdr:colOff>
      <xdr:row>39</xdr:row>
      <xdr:rowOff>96821</xdr:rowOff>
    </xdr:to>
    <xdr:cxnSp macro="">
      <xdr:nvCxnSpPr>
        <xdr:cNvPr id="709" name="直線コネクタ 708"/>
        <xdr:cNvCxnSpPr/>
      </xdr:nvCxnSpPr>
      <xdr:spPr>
        <a:xfrm flipV="1">
          <a:off x="20434300" y="6783159"/>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22868</xdr:rowOff>
    </xdr:from>
    <xdr:to>
      <xdr:col>31</xdr:col>
      <xdr:colOff>85725</xdr:colOff>
      <xdr:row>39</xdr:row>
      <xdr:rowOff>124468</xdr:rowOff>
    </xdr:to>
    <xdr:sp macro="" textlink="">
      <xdr:nvSpPr>
        <xdr:cNvPr id="710" name="フローチャート : 判断 709"/>
        <xdr:cNvSpPr/>
      </xdr:nvSpPr>
      <xdr:spPr>
        <a:xfrm>
          <a:off x="21272500" y="670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140995</xdr:rowOff>
    </xdr:from>
    <xdr:ext cx="469744" cy="259045"/>
    <xdr:sp macro="" textlink="">
      <xdr:nvSpPr>
        <xdr:cNvPr id="711" name="テキスト ボックス 710"/>
        <xdr:cNvSpPr txBox="1"/>
      </xdr:nvSpPr>
      <xdr:spPr>
        <a:xfrm>
          <a:off x="21088427" y="648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96821</xdr:rowOff>
    </xdr:from>
    <xdr:to>
      <xdr:col>29</xdr:col>
      <xdr:colOff>517525</xdr:colOff>
      <xdr:row>39</xdr:row>
      <xdr:rowOff>97017</xdr:rowOff>
    </xdr:to>
    <xdr:cxnSp macro="">
      <xdr:nvCxnSpPr>
        <xdr:cNvPr id="712" name="直線コネクタ 711"/>
        <xdr:cNvCxnSpPr/>
      </xdr:nvCxnSpPr>
      <xdr:spPr>
        <a:xfrm flipV="1">
          <a:off x="19545300" y="6783371"/>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24206</xdr:rowOff>
    </xdr:from>
    <xdr:to>
      <xdr:col>29</xdr:col>
      <xdr:colOff>568325</xdr:colOff>
      <xdr:row>39</xdr:row>
      <xdr:rowOff>125806</xdr:rowOff>
    </xdr:to>
    <xdr:sp macro="" textlink="">
      <xdr:nvSpPr>
        <xdr:cNvPr id="713" name="フローチャート : 判断 712"/>
        <xdr:cNvSpPr/>
      </xdr:nvSpPr>
      <xdr:spPr>
        <a:xfrm>
          <a:off x="20383500" y="671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142333</xdr:rowOff>
    </xdr:from>
    <xdr:ext cx="469744" cy="259045"/>
    <xdr:sp macro="" textlink="">
      <xdr:nvSpPr>
        <xdr:cNvPr id="714" name="テキスト ボックス 713"/>
        <xdr:cNvSpPr txBox="1"/>
      </xdr:nvSpPr>
      <xdr:spPr>
        <a:xfrm>
          <a:off x="20199427" y="648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97017</xdr:rowOff>
    </xdr:from>
    <xdr:to>
      <xdr:col>28</xdr:col>
      <xdr:colOff>314325</xdr:colOff>
      <xdr:row>39</xdr:row>
      <xdr:rowOff>97050</xdr:rowOff>
    </xdr:to>
    <xdr:cxnSp macro="">
      <xdr:nvCxnSpPr>
        <xdr:cNvPr id="715" name="直線コネクタ 714"/>
        <xdr:cNvCxnSpPr/>
      </xdr:nvCxnSpPr>
      <xdr:spPr>
        <a:xfrm flipV="1">
          <a:off x="18656300" y="678356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19961</xdr:rowOff>
    </xdr:from>
    <xdr:to>
      <xdr:col>28</xdr:col>
      <xdr:colOff>365125</xdr:colOff>
      <xdr:row>39</xdr:row>
      <xdr:rowOff>121561</xdr:rowOff>
    </xdr:to>
    <xdr:sp macro="" textlink="">
      <xdr:nvSpPr>
        <xdr:cNvPr id="716" name="フローチャート : 判断 715"/>
        <xdr:cNvSpPr/>
      </xdr:nvSpPr>
      <xdr:spPr>
        <a:xfrm>
          <a:off x="19494500" y="670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138088</xdr:rowOff>
    </xdr:from>
    <xdr:ext cx="469744" cy="259045"/>
    <xdr:sp macro="" textlink="">
      <xdr:nvSpPr>
        <xdr:cNvPr id="717" name="テキスト ボックス 716"/>
        <xdr:cNvSpPr txBox="1"/>
      </xdr:nvSpPr>
      <xdr:spPr>
        <a:xfrm>
          <a:off x="19310427" y="648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26574</xdr:rowOff>
    </xdr:from>
    <xdr:to>
      <xdr:col>27</xdr:col>
      <xdr:colOff>161925</xdr:colOff>
      <xdr:row>39</xdr:row>
      <xdr:rowOff>128174</xdr:rowOff>
    </xdr:to>
    <xdr:sp macro="" textlink="">
      <xdr:nvSpPr>
        <xdr:cNvPr id="718" name="フローチャート : 判断 717"/>
        <xdr:cNvSpPr/>
      </xdr:nvSpPr>
      <xdr:spPr>
        <a:xfrm>
          <a:off x="18605500" y="671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144701</xdr:rowOff>
    </xdr:from>
    <xdr:ext cx="469744" cy="259045"/>
    <xdr:sp macro="" textlink="">
      <xdr:nvSpPr>
        <xdr:cNvPr id="719" name="テキスト ボックス 718"/>
        <xdr:cNvSpPr txBox="1"/>
      </xdr:nvSpPr>
      <xdr:spPr>
        <a:xfrm>
          <a:off x="18421427" y="648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42968</xdr:rowOff>
    </xdr:from>
    <xdr:to>
      <xdr:col>32</xdr:col>
      <xdr:colOff>238125</xdr:colOff>
      <xdr:row>39</xdr:row>
      <xdr:rowOff>144568</xdr:rowOff>
    </xdr:to>
    <xdr:sp macro="" textlink="">
      <xdr:nvSpPr>
        <xdr:cNvPr id="725" name="円/楕円 724"/>
        <xdr:cNvSpPr/>
      </xdr:nvSpPr>
      <xdr:spPr>
        <a:xfrm>
          <a:off x="22110700" y="67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378565" cy="259045"/>
    <xdr:sp macro="" textlink="">
      <xdr:nvSpPr>
        <xdr:cNvPr id="726" name="投資及び出資金該当値テキスト"/>
        <xdr:cNvSpPr txBox="1"/>
      </xdr:nvSpPr>
      <xdr:spPr>
        <a:xfrm>
          <a:off x="22212300" y="667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45809</xdr:rowOff>
    </xdr:from>
    <xdr:to>
      <xdr:col>31</xdr:col>
      <xdr:colOff>85725</xdr:colOff>
      <xdr:row>39</xdr:row>
      <xdr:rowOff>147409</xdr:rowOff>
    </xdr:to>
    <xdr:sp macro="" textlink="">
      <xdr:nvSpPr>
        <xdr:cNvPr id="727" name="円/楕円 726"/>
        <xdr:cNvSpPr/>
      </xdr:nvSpPr>
      <xdr:spPr>
        <a:xfrm>
          <a:off x="21272500" y="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138536</xdr:rowOff>
    </xdr:from>
    <xdr:ext cx="378565" cy="259045"/>
    <xdr:sp macro="" textlink="">
      <xdr:nvSpPr>
        <xdr:cNvPr id="728" name="テキスト ボックス 727"/>
        <xdr:cNvSpPr txBox="1"/>
      </xdr:nvSpPr>
      <xdr:spPr>
        <a:xfrm>
          <a:off x="21134017" y="682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46021</xdr:rowOff>
    </xdr:from>
    <xdr:to>
      <xdr:col>29</xdr:col>
      <xdr:colOff>568325</xdr:colOff>
      <xdr:row>39</xdr:row>
      <xdr:rowOff>147621</xdr:rowOff>
    </xdr:to>
    <xdr:sp macro="" textlink="">
      <xdr:nvSpPr>
        <xdr:cNvPr id="729" name="円/楕円 728"/>
        <xdr:cNvSpPr/>
      </xdr:nvSpPr>
      <xdr:spPr>
        <a:xfrm>
          <a:off x="20383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138748</xdr:rowOff>
    </xdr:from>
    <xdr:ext cx="378565" cy="259045"/>
    <xdr:sp macro="" textlink="">
      <xdr:nvSpPr>
        <xdr:cNvPr id="730" name="テキスト ボックス 729"/>
        <xdr:cNvSpPr txBox="1"/>
      </xdr:nvSpPr>
      <xdr:spPr>
        <a:xfrm>
          <a:off x="20245017" y="682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46217</xdr:rowOff>
    </xdr:from>
    <xdr:to>
      <xdr:col>28</xdr:col>
      <xdr:colOff>365125</xdr:colOff>
      <xdr:row>39</xdr:row>
      <xdr:rowOff>147817</xdr:rowOff>
    </xdr:to>
    <xdr:sp macro="" textlink="">
      <xdr:nvSpPr>
        <xdr:cNvPr id="731" name="円/楕円 730"/>
        <xdr:cNvSpPr/>
      </xdr:nvSpPr>
      <xdr:spPr>
        <a:xfrm>
          <a:off x="19494500" y="67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138944</xdr:rowOff>
    </xdr:from>
    <xdr:ext cx="378565" cy="259045"/>
    <xdr:sp macro="" textlink="">
      <xdr:nvSpPr>
        <xdr:cNvPr id="732" name="テキスト ボックス 731"/>
        <xdr:cNvSpPr txBox="1"/>
      </xdr:nvSpPr>
      <xdr:spPr>
        <a:xfrm>
          <a:off x="19356017" y="6825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46250</xdr:rowOff>
    </xdr:from>
    <xdr:to>
      <xdr:col>27</xdr:col>
      <xdr:colOff>161925</xdr:colOff>
      <xdr:row>39</xdr:row>
      <xdr:rowOff>147850</xdr:rowOff>
    </xdr:to>
    <xdr:sp macro="" textlink="">
      <xdr:nvSpPr>
        <xdr:cNvPr id="733" name="円/楕円 732"/>
        <xdr:cNvSpPr/>
      </xdr:nvSpPr>
      <xdr:spPr>
        <a:xfrm>
          <a:off x="18605500" y="673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138977</xdr:rowOff>
    </xdr:from>
    <xdr:ext cx="378565" cy="259045"/>
    <xdr:sp macro="" textlink="">
      <xdr:nvSpPr>
        <xdr:cNvPr id="734" name="テキスト ボックス 733"/>
        <xdr:cNvSpPr txBox="1"/>
      </xdr:nvSpPr>
      <xdr:spPr>
        <a:xfrm>
          <a:off x="18467017" y="6825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62368</xdr:rowOff>
    </xdr:from>
    <xdr:to>
      <xdr:col>32</xdr:col>
      <xdr:colOff>187325</xdr:colOff>
      <xdr:row>59</xdr:row>
      <xdr:rowOff>63021</xdr:rowOff>
    </xdr:to>
    <xdr:cxnSp macro="">
      <xdr:nvCxnSpPr>
        <xdr:cNvPr id="765" name="直線コネクタ 764"/>
        <xdr:cNvCxnSpPr/>
      </xdr:nvCxnSpPr>
      <xdr:spPr>
        <a:xfrm flipV="1">
          <a:off x="21323300" y="1017791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63021</xdr:rowOff>
    </xdr:from>
    <xdr:to>
      <xdr:col>31</xdr:col>
      <xdr:colOff>34925</xdr:colOff>
      <xdr:row>59</xdr:row>
      <xdr:rowOff>63446</xdr:rowOff>
    </xdr:to>
    <xdr:cxnSp macro="">
      <xdr:nvCxnSpPr>
        <xdr:cNvPr id="768" name="直線コネクタ 767"/>
        <xdr:cNvCxnSpPr/>
      </xdr:nvCxnSpPr>
      <xdr:spPr>
        <a:xfrm flipV="1">
          <a:off x="20434300" y="10178571"/>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50103</xdr:rowOff>
    </xdr:from>
    <xdr:to>
      <xdr:col>31</xdr:col>
      <xdr:colOff>85725</xdr:colOff>
      <xdr:row>58</xdr:row>
      <xdr:rowOff>151703</xdr:rowOff>
    </xdr:to>
    <xdr:sp macro="" textlink="">
      <xdr:nvSpPr>
        <xdr:cNvPr id="769" name="フローチャート : 判断 768"/>
        <xdr:cNvSpPr/>
      </xdr:nvSpPr>
      <xdr:spPr>
        <a:xfrm>
          <a:off x="21272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168230</xdr:rowOff>
    </xdr:from>
    <xdr:ext cx="469744" cy="259045"/>
    <xdr:sp macro="" textlink="">
      <xdr:nvSpPr>
        <xdr:cNvPr id="770" name="テキスト ボックス 769"/>
        <xdr:cNvSpPr txBox="1"/>
      </xdr:nvSpPr>
      <xdr:spPr>
        <a:xfrm>
          <a:off x="21088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63446</xdr:rowOff>
    </xdr:from>
    <xdr:to>
      <xdr:col>29</xdr:col>
      <xdr:colOff>517525</xdr:colOff>
      <xdr:row>59</xdr:row>
      <xdr:rowOff>63805</xdr:rowOff>
    </xdr:to>
    <xdr:cxnSp macro="">
      <xdr:nvCxnSpPr>
        <xdr:cNvPr id="771" name="直線コネクタ 770"/>
        <xdr:cNvCxnSpPr/>
      </xdr:nvCxnSpPr>
      <xdr:spPr>
        <a:xfrm flipV="1">
          <a:off x="19545300" y="1017899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38869</xdr:rowOff>
    </xdr:from>
    <xdr:to>
      <xdr:col>29</xdr:col>
      <xdr:colOff>568325</xdr:colOff>
      <xdr:row>58</xdr:row>
      <xdr:rowOff>140469</xdr:rowOff>
    </xdr:to>
    <xdr:sp macro="" textlink="">
      <xdr:nvSpPr>
        <xdr:cNvPr id="772" name="フローチャート : 判断 771"/>
        <xdr:cNvSpPr/>
      </xdr:nvSpPr>
      <xdr:spPr>
        <a:xfrm>
          <a:off x="20383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156996</xdr:rowOff>
    </xdr:from>
    <xdr:ext cx="469744" cy="259045"/>
    <xdr:sp macro="" textlink="">
      <xdr:nvSpPr>
        <xdr:cNvPr id="773" name="テキスト ボックス 772"/>
        <xdr:cNvSpPr txBox="1"/>
      </xdr:nvSpPr>
      <xdr:spPr>
        <a:xfrm>
          <a:off x="20199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63805</xdr:rowOff>
    </xdr:from>
    <xdr:to>
      <xdr:col>28</xdr:col>
      <xdr:colOff>314325</xdr:colOff>
      <xdr:row>59</xdr:row>
      <xdr:rowOff>64164</xdr:rowOff>
    </xdr:to>
    <xdr:cxnSp macro="">
      <xdr:nvCxnSpPr>
        <xdr:cNvPr id="774" name="直線コネクタ 773"/>
        <xdr:cNvCxnSpPr/>
      </xdr:nvCxnSpPr>
      <xdr:spPr>
        <a:xfrm flipV="1">
          <a:off x="18656300" y="10179355"/>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170543</xdr:rowOff>
    </xdr:from>
    <xdr:to>
      <xdr:col>28</xdr:col>
      <xdr:colOff>365125</xdr:colOff>
      <xdr:row>58</xdr:row>
      <xdr:rowOff>100693</xdr:rowOff>
    </xdr:to>
    <xdr:sp macro="" textlink="">
      <xdr:nvSpPr>
        <xdr:cNvPr id="775" name="フローチャート : 判断 774"/>
        <xdr:cNvSpPr/>
      </xdr:nvSpPr>
      <xdr:spPr>
        <a:xfrm>
          <a:off x="19494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117220</xdr:rowOff>
    </xdr:from>
    <xdr:ext cx="469744" cy="259045"/>
    <xdr:sp macro="" textlink="">
      <xdr:nvSpPr>
        <xdr:cNvPr id="776" name="テキスト ボックス 775"/>
        <xdr:cNvSpPr txBox="1"/>
      </xdr:nvSpPr>
      <xdr:spPr>
        <a:xfrm>
          <a:off x="19310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28223</xdr:rowOff>
    </xdr:from>
    <xdr:to>
      <xdr:col>27</xdr:col>
      <xdr:colOff>161925</xdr:colOff>
      <xdr:row>58</xdr:row>
      <xdr:rowOff>129823</xdr:rowOff>
    </xdr:to>
    <xdr:sp macro="" textlink="">
      <xdr:nvSpPr>
        <xdr:cNvPr id="777" name="フローチャート : 判断 776"/>
        <xdr:cNvSpPr/>
      </xdr:nvSpPr>
      <xdr:spPr>
        <a:xfrm>
          <a:off x="18605500" y="99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146350</xdr:rowOff>
    </xdr:from>
    <xdr:ext cx="469744" cy="259045"/>
    <xdr:sp macro="" textlink="">
      <xdr:nvSpPr>
        <xdr:cNvPr id="778" name="テキスト ボックス 777"/>
        <xdr:cNvSpPr txBox="1"/>
      </xdr:nvSpPr>
      <xdr:spPr>
        <a:xfrm>
          <a:off x="18421427" y="974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11568</xdr:rowOff>
    </xdr:from>
    <xdr:to>
      <xdr:col>32</xdr:col>
      <xdr:colOff>238125</xdr:colOff>
      <xdr:row>59</xdr:row>
      <xdr:rowOff>113168</xdr:rowOff>
    </xdr:to>
    <xdr:sp macro="" textlink="">
      <xdr:nvSpPr>
        <xdr:cNvPr id="784" name="円/楕円 783"/>
        <xdr:cNvSpPr/>
      </xdr:nvSpPr>
      <xdr:spPr>
        <a:xfrm>
          <a:off x="22110700" y="1012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97945</xdr:rowOff>
    </xdr:from>
    <xdr:ext cx="469744" cy="259045"/>
    <xdr:sp macro="" textlink="">
      <xdr:nvSpPr>
        <xdr:cNvPr id="785" name="貸付金該当値テキスト"/>
        <xdr:cNvSpPr txBox="1"/>
      </xdr:nvSpPr>
      <xdr:spPr>
        <a:xfrm>
          <a:off x="22212300" y="1004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12221</xdr:rowOff>
    </xdr:from>
    <xdr:to>
      <xdr:col>31</xdr:col>
      <xdr:colOff>85725</xdr:colOff>
      <xdr:row>59</xdr:row>
      <xdr:rowOff>113821</xdr:rowOff>
    </xdr:to>
    <xdr:sp macro="" textlink="">
      <xdr:nvSpPr>
        <xdr:cNvPr id="786" name="円/楕円 785"/>
        <xdr:cNvSpPr/>
      </xdr:nvSpPr>
      <xdr:spPr>
        <a:xfrm>
          <a:off x="21272500" y="101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104948</xdr:rowOff>
    </xdr:from>
    <xdr:ext cx="469744" cy="259045"/>
    <xdr:sp macro="" textlink="">
      <xdr:nvSpPr>
        <xdr:cNvPr id="787" name="テキスト ボックス 786"/>
        <xdr:cNvSpPr txBox="1"/>
      </xdr:nvSpPr>
      <xdr:spPr>
        <a:xfrm>
          <a:off x="21088427" y="1022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12646</xdr:rowOff>
    </xdr:from>
    <xdr:to>
      <xdr:col>29</xdr:col>
      <xdr:colOff>568325</xdr:colOff>
      <xdr:row>59</xdr:row>
      <xdr:rowOff>114246</xdr:rowOff>
    </xdr:to>
    <xdr:sp macro="" textlink="">
      <xdr:nvSpPr>
        <xdr:cNvPr id="788" name="円/楕円 787"/>
        <xdr:cNvSpPr/>
      </xdr:nvSpPr>
      <xdr:spPr>
        <a:xfrm>
          <a:off x="20383500" y="101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105373</xdr:rowOff>
    </xdr:from>
    <xdr:ext cx="469744" cy="259045"/>
    <xdr:sp macro="" textlink="">
      <xdr:nvSpPr>
        <xdr:cNvPr id="789" name="テキスト ボックス 788"/>
        <xdr:cNvSpPr txBox="1"/>
      </xdr:nvSpPr>
      <xdr:spPr>
        <a:xfrm>
          <a:off x="20199427" y="1022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13005</xdr:rowOff>
    </xdr:from>
    <xdr:to>
      <xdr:col>28</xdr:col>
      <xdr:colOff>365125</xdr:colOff>
      <xdr:row>59</xdr:row>
      <xdr:rowOff>114605</xdr:rowOff>
    </xdr:to>
    <xdr:sp macro="" textlink="">
      <xdr:nvSpPr>
        <xdr:cNvPr id="790" name="円/楕円 789"/>
        <xdr:cNvSpPr/>
      </xdr:nvSpPr>
      <xdr:spPr>
        <a:xfrm>
          <a:off x="19494500" y="101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105732</xdr:rowOff>
    </xdr:from>
    <xdr:ext cx="469744" cy="259045"/>
    <xdr:sp macro="" textlink="">
      <xdr:nvSpPr>
        <xdr:cNvPr id="791" name="テキスト ボックス 790"/>
        <xdr:cNvSpPr txBox="1"/>
      </xdr:nvSpPr>
      <xdr:spPr>
        <a:xfrm>
          <a:off x="19310427" y="1022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13364</xdr:rowOff>
    </xdr:from>
    <xdr:to>
      <xdr:col>27</xdr:col>
      <xdr:colOff>161925</xdr:colOff>
      <xdr:row>59</xdr:row>
      <xdr:rowOff>114964</xdr:rowOff>
    </xdr:to>
    <xdr:sp macro="" textlink="">
      <xdr:nvSpPr>
        <xdr:cNvPr id="792" name="円/楕円 791"/>
        <xdr:cNvSpPr/>
      </xdr:nvSpPr>
      <xdr:spPr>
        <a:xfrm>
          <a:off x="18605500" y="101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106091</xdr:rowOff>
    </xdr:from>
    <xdr:ext cx="469744" cy="259045"/>
    <xdr:sp macro="" textlink="">
      <xdr:nvSpPr>
        <xdr:cNvPr id="793" name="テキスト ボックス 792"/>
        <xdr:cNvSpPr txBox="1"/>
      </xdr:nvSpPr>
      <xdr:spPr>
        <a:xfrm>
          <a:off x="18421427" y="1022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109951</xdr:rowOff>
    </xdr:from>
    <xdr:to>
      <xdr:col>32</xdr:col>
      <xdr:colOff>187325</xdr:colOff>
      <xdr:row>75</xdr:row>
      <xdr:rowOff>21994</xdr:rowOff>
    </xdr:to>
    <xdr:cxnSp macro="">
      <xdr:nvCxnSpPr>
        <xdr:cNvPr id="822" name="直線コネクタ 821"/>
        <xdr:cNvCxnSpPr/>
      </xdr:nvCxnSpPr>
      <xdr:spPr>
        <a:xfrm flipV="1">
          <a:off x="21323300" y="12797251"/>
          <a:ext cx="838200" cy="8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8910</xdr:rowOff>
    </xdr:from>
    <xdr:to>
      <xdr:col>31</xdr:col>
      <xdr:colOff>34925</xdr:colOff>
      <xdr:row>75</xdr:row>
      <xdr:rowOff>21994</xdr:rowOff>
    </xdr:to>
    <xdr:cxnSp macro="">
      <xdr:nvCxnSpPr>
        <xdr:cNvPr id="825" name="直線コネクタ 824"/>
        <xdr:cNvCxnSpPr/>
      </xdr:nvCxnSpPr>
      <xdr:spPr>
        <a:xfrm>
          <a:off x="20434300" y="12867660"/>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75954</xdr:rowOff>
    </xdr:from>
    <xdr:to>
      <xdr:col>31</xdr:col>
      <xdr:colOff>85725</xdr:colOff>
      <xdr:row>77</xdr:row>
      <xdr:rowOff>6104</xdr:rowOff>
    </xdr:to>
    <xdr:sp macro="" textlink="">
      <xdr:nvSpPr>
        <xdr:cNvPr id="826" name="フローチャート : 判断 825"/>
        <xdr:cNvSpPr/>
      </xdr:nvSpPr>
      <xdr:spPr>
        <a:xfrm>
          <a:off x="21272500" y="1310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168681</xdr:rowOff>
    </xdr:from>
    <xdr:ext cx="534377" cy="259045"/>
    <xdr:sp macro="" textlink="">
      <xdr:nvSpPr>
        <xdr:cNvPr id="827" name="テキスト ボックス 826"/>
        <xdr:cNvSpPr txBox="1"/>
      </xdr:nvSpPr>
      <xdr:spPr>
        <a:xfrm>
          <a:off x="21056111" y="1319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8910</xdr:rowOff>
    </xdr:from>
    <xdr:to>
      <xdr:col>29</xdr:col>
      <xdr:colOff>517525</xdr:colOff>
      <xdr:row>75</xdr:row>
      <xdr:rowOff>27701</xdr:rowOff>
    </xdr:to>
    <xdr:cxnSp macro="">
      <xdr:nvCxnSpPr>
        <xdr:cNvPr id="828" name="直線コネクタ 827"/>
        <xdr:cNvCxnSpPr/>
      </xdr:nvCxnSpPr>
      <xdr:spPr>
        <a:xfrm flipV="1">
          <a:off x="19545300" y="12867660"/>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89083</xdr:rowOff>
    </xdr:from>
    <xdr:to>
      <xdr:col>29</xdr:col>
      <xdr:colOff>568325</xdr:colOff>
      <xdr:row>77</xdr:row>
      <xdr:rowOff>19233</xdr:rowOff>
    </xdr:to>
    <xdr:sp macro="" textlink="">
      <xdr:nvSpPr>
        <xdr:cNvPr id="829" name="フローチャート : 判断 828"/>
        <xdr:cNvSpPr/>
      </xdr:nvSpPr>
      <xdr:spPr>
        <a:xfrm>
          <a:off x="20383500" y="1311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10360</xdr:rowOff>
    </xdr:from>
    <xdr:ext cx="534377" cy="259045"/>
    <xdr:sp macro="" textlink="">
      <xdr:nvSpPr>
        <xdr:cNvPr id="830" name="テキスト ボックス 829"/>
        <xdr:cNvSpPr txBox="1"/>
      </xdr:nvSpPr>
      <xdr:spPr>
        <a:xfrm>
          <a:off x="20167111" y="132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27701</xdr:rowOff>
    </xdr:from>
    <xdr:to>
      <xdr:col>28</xdr:col>
      <xdr:colOff>314325</xdr:colOff>
      <xdr:row>75</xdr:row>
      <xdr:rowOff>47048</xdr:rowOff>
    </xdr:to>
    <xdr:cxnSp macro="">
      <xdr:nvCxnSpPr>
        <xdr:cNvPr id="831" name="直線コネクタ 830"/>
        <xdr:cNvCxnSpPr/>
      </xdr:nvCxnSpPr>
      <xdr:spPr>
        <a:xfrm flipV="1">
          <a:off x="18656300" y="12886451"/>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90813</xdr:rowOff>
    </xdr:from>
    <xdr:to>
      <xdr:col>28</xdr:col>
      <xdr:colOff>365125</xdr:colOff>
      <xdr:row>77</xdr:row>
      <xdr:rowOff>20963</xdr:rowOff>
    </xdr:to>
    <xdr:sp macro="" textlink="">
      <xdr:nvSpPr>
        <xdr:cNvPr id="832" name="フローチャート : 判断 831"/>
        <xdr:cNvSpPr/>
      </xdr:nvSpPr>
      <xdr:spPr>
        <a:xfrm>
          <a:off x="19494500" y="1312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12090</xdr:rowOff>
    </xdr:from>
    <xdr:ext cx="534377" cy="259045"/>
    <xdr:sp macro="" textlink="">
      <xdr:nvSpPr>
        <xdr:cNvPr id="833" name="テキスト ボックス 832"/>
        <xdr:cNvSpPr txBox="1"/>
      </xdr:nvSpPr>
      <xdr:spPr>
        <a:xfrm>
          <a:off x="19278111" y="1321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83223</xdr:rowOff>
    </xdr:from>
    <xdr:to>
      <xdr:col>27</xdr:col>
      <xdr:colOff>161925</xdr:colOff>
      <xdr:row>77</xdr:row>
      <xdr:rowOff>13373</xdr:rowOff>
    </xdr:to>
    <xdr:sp macro="" textlink="">
      <xdr:nvSpPr>
        <xdr:cNvPr id="834" name="フローチャート : 判断 833"/>
        <xdr:cNvSpPr/>
      </xdr:nvSpPr>
      <xdr:spPr>
        <a:xfrm>
          <a:off x="18605500" y="1311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4500</xdr:rowOff>
    </xdr:from>
    <xdr:ext cx="534377" cy="259045"/>
    <xdr:sp macro="" textlink="">
      <xdr:nvSpPr>
        <xdr:cNvPr id="835" name="テキスト ボックス 834"/>
        <xdr:cNvSpPr txBox="1"/>
      </xdr:nvSpPr>
      <xdr:spPr>
        <a:xfrm>
          <a:off x="18389111" y="132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55,745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59151</xdr:rowOff>
    </xdr:from>
    <xdr:to>
      <xdr:col>32</xdr:col>
      <xdr:colOff>238125</xdr:colOff>
      <xdr:row>74</xdr:row>
      <xdr:rowOff>160751</xdr:rowOff>
    </xdr:to>
    <xdr:sp macro="" textlink="">
      <xdr:nvSpPr>
        <xdr:cNvPr id="841" name="円/楕円 840"/>
        <xdr:cNvSpPr/>
      </xdr:nvSpPr>
      <xdr:spPr>
        <a:xfrm>
          <a:off x="22110700" y="127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82028</xdr:rowOff>
    </xdr:from>
    <xdr:ext cx="599010" cy="259045"/>
    <xdr:sp macro="" textlink="">
      <xdr:nvSpPr>
        <xdr:cNvPr id="842" name="繰出金該当値テキスト"/>
        <xdr:cNvSpPr txBox="1"/>
      </xdr:nvSpPr>
      <xdr:spPr>
        <a:xfrm>
          <a:off x="22212300" y="1259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103,904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142644</xdr:rowOff>
    </xdr:from>
    <xdr:to>
      <xdr:col>31</xdr:col>
      <xdr:colOff>85725</xdr:colOff>
      <xdr:row>75</xdr:row>
      <xdr:rowOff>72794</xdr:rowOff>
    </xdr:to>
    <xdr:sp macro="" textlink="">
      <xdr:nvSpPr>
        <xdr:cNvPr id="843" name="円/楕円 842"/>
        <xdr:cNvSpPr/>
      </xdr:nvSpPr>
      <xdr:spPr>
        <a:xfrm>
          <a:off x="21272500" y="1282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89321</xdr:rowOff>
    </xdr:from>
    <xdr:ext cx="534377" cy="259045"/>
    <xdr:sp macro="" textlink="">
      <xdr:nvSpPr>
        <xdr:cNvPr id="844" name="テキスト ボックス 843"/>
        <xdr:cNvSpPr txBox="1"/>
      </xdr:nvSpPr>
      <xdr:spPr>
        <a:xfrm>
          <a:off x="21056111" y="1260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92,947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129560</xdr:rowOff>
    </xdr:from>
    <xdr:to>
      <xdr:col>29</xdr:col>
      <xdr:colOff>568325</xdr:colOff>
      <xdr:row>75</xdr:row>
      <xdr:rowOff>59710</xdr:rowOff>
    </xdr:to>
    <xdr:sp macro="" textlink="">
      <xdr:nvSpPr>
        <xdr:cNvPr id="845" name="円/楕円 844"/>
        <xdr:cNvSpPr/>
      </xdr:nvSpPr>
      <xdr:spPr>
        <a:xfrm>
          <a:off x="20383500" y="128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76237</xdr:rowOff>
    </xdr:from>
    <xdr:ext cx="534377" cy="259045"/>
    <xdr:sp macro="" textlink="">
      <xdr:nvSpPr>
        <xdr:cNvPr id="846" name="テキスト ボックス 845"/>
        <xdr:cNvSpPr txBox="1"/>
      </xdr:nvSpPr>
      <xdr:spPr>
        <a:xfrm>
          <a:off x="20167111" y="125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148351</xdr:rowOff>
    </xdr:from>
    <xdr:to>
      <xdr:col>28</xdr:col>
      <xdr:colOff>365125</xdr:colOff>
      <xdr:row>75</xdr:row>
      <xdr:rowOff>78501</xdr:rowOff>
    </xdr:to>
    <xdr:sp macro="" textlink="">
      <xdr:nvSpPr>
        <xdr:cNvPr id="847" name="円/楕円 846"/>
        <xdr:cNvSpPr/>
      </xdr:nvSpPr>
      <xdr:spPr>
        <a:xfrm>
          <a:off x="19494500" y="128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95028</xdr:rowOff>
    </xdr:from>
    <xdr:ext cx="534377" cy="259045"/>
    <xdr:sp macro="" textlink="">
      <xdr:nvSpPr>
        <xdr:cNvPr id="848" name="テキスト ボックス 847"/>
        <xdr:cNvSpPr txBox="1"/>
      </xdr:nvSpPr>
      <xdr:spPr>
        <a:xfrm>
          <a:off x="19278111" y="1261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167698</xdr:rowOff>
    </xdr:from>
    <xdr:to>
      <xdr:col>27</xdr:col>
      <xdr:colOff>161925</xdr:colOff>
      <xdr:row>75</xdr:row>
      <xdr:rowOff>97848</xdr:rowOff>
    </xdr:to>
    <xdr:sp macro="" textlink="">
      <xdr:nvSpPr>
        <xdr:cNvPr id="849" name="円/楕円 848"/>
        <xdr:cNvSpPr/>
      </xdr:nvSpPr>
      <xdr:spPr>
        <a:xfrm>
          <a:off x="18605500" y="1285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114375</xdr:rowOff>
    </xdr:from>
    <xdr:ext cx="534377" cy="259045"/>
    <xdr:sp macro="" textlink="">
      <xdr:nvSpPr>
        <xdr:cNvPr id="850" name="テキスト ボックス 849"/>
        <xdr:cNvSpPr txBox="1"/>
      </xdr:nvSpPr>
      <xdr:spPr>
        <a:xfrm>
          <a:off x="18389111" y="1263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については、合併前後に実施した大規模事業による起債発行のため増えていったが、平成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年度にピークを迎え、以降は減少している</a:t>
          </a:r>
          <a:r>
            <a:rPr lang="ja-JP" altLang="en-US" sz="1100" b="0" i="0" baseline="0">
              <a:solidFill>
                <a:schemeClr val="dk1"/>
              </a:solidFill>
              <a:effectLst/>
              <a:latin typeface="+mn-lt"/>
              <a:ea typeface="+mn-ea"/>
              <a:cs typeface="+mn-cs"/>
            </a:rPr>
            <a:t>ものの、依然類似団体の平均よりは高くなっている</a:t>
          </a:r>
          <a:r>
            <a:rPr lang="ja-JP" altLang="ja-JP" sz="1100" b="0" i="0" baseline="0">
              <a:solidFill>
                <a:schemeClr val="dk1"/>
              </a:solidFill>
              <a:effectLst/>
              <a:latin typeface="+mn-lt"/>
              <a:ea typeface="+mn-ea"/>
              <a:cs typeface="+mn-cs"/>
            </a:rPr>
            <a:t>。今後も事業の適切な管理を行い地方債発行を抑制するととも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、計画的な繰上償還を行っていく必要がある。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繰</a:t>
          </a:r>
          <a:r>
            <a:rPr lang="ja-JP" altLang="en-US" sz="1100" b="0" i="0" baseline="0">
              <a:solidFill>
                <a:schemeClr val="dk1"/>
              </a:solidFill>
              <a:effectLst/>
              <a:latin typeface="+mn-lt"/>
              <a:ea typeface="+mn-ea"/>
              <a:cs typeface="+mn-cs"/>
            </a:rPr>
            <a:t>出</a:t>
          </a:r>
          <a:r>
            <a:rPr lang="ja-JP" altLang="ja-JP" sz="1100" b="0" i="0" baseline="0">
              <a:solidFill>
                <a:schemeClr val="dk1"/>
              </a:solidFill>
              <a:effectLst/>
              <a:latin typeface="+mn-lt"/>
              <a:ea typeface="+mn-ea"/>
              <a:cs typeface="+mn-cs"/>
            </a:rPr>
            <a:t>金については、下水道事業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進捗</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公営企業債の元利償還金に対する</a:t>
          </a:r>
          <a:r>
            <a:rPr lang="ja-JP" altLang="en-US" sz="1100" b="0" i="0" baseline="0">
              <a:solidFill>
                <a:schemeClr val="dk1"/>
              </a:solidFill>
              <a:effectLst/>
              <a:latin typeface="+mn-lt"/>
              <a:ea typeface="+mn-ea"/>
              <a:cs typeface="+mn-cs"/>
            </a:rPr>
            <a:t>ものとして、年々</a:t>
          </a:r>
          <a:r>
            <a:rPr lang="ja-JP" altLang="ja-JP" sz="1100" b="0" i="0" baseline="0">
              <a:solidFill>
                <a:schemeClr val="dk1"/>
              </a:solidFill>
              <a:effectLst/>
              <a:latin typeface="+mn-lt"/>
              <a:ea typeface="+mn-ea"/>
              <a:cs typeface="+mn-cs"/>
            </a:rPr>
            <a:t>増加していく見込である。</a:t>
          </a:r>
          <a:r>
            <a:rPr lang="ja-JP" altLang="en-US" sz="1100" b="0" i="0" baseline="0">
              <a:solidFill>
                <a:schemeClr val="dk1"/>
              </a:solidFill>
              <a:effectLst/>
              <a:latin typeface="+mn-lt"/>
              <a:ea typeface="+mn-ea"/>
              <a:cs typeface="+mn-cs"/>
            </a:rPr>
            <a:t>普通建設事業費（うち更新整備）については現在のところ類似団体の下限値に近い状況であるが、今後施設の更新等による増加が見込まれる。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15,209
15,116
232.17
11,640,070
10,801,977
795,860
7,601,188
12,169,204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16746</xdr:rowOff>
    </xdr:from>
    <xdr:to>
      <xdr:col>6</xdr:col>
      <xdr:colOff>511175</xdr:colOff>
      <xdr:row>36</xdr:row>
      <xdr:rowOff>110962</xdr:rowOff>
    </xdr:to>
    <xdr:cxnSp macro="">
      <xdr:nvCxnSpPr>
        <xdr:cNvPr id="63" name="直線コネクタ 62"/>
        <xdr:cNvCxnSpPr/>
      </xdr:nvCxnSpPr>
      <xdr:spPr>
        <a:xfrm flipV="1">
          <a:off x="3797300" y="6188946"/>
          <a:ext cx="838200" cy="9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110962</xdr:rowOff>
    </xdr:from>
    <xdr:to>
      <xdr:col>5</xdr:col>
      <xdr:colOff>358775</xdr:colOff>
      <xdr:row>36</xdr:row>
      <xdr:rowOff>139700</xdr:rowOff>
    </xdr:to>
    <xdr:cxnSp macro="">
      <xdr:nvCxnSpPr>
        <xdr:cNvPr id="66" name="直線コネクタ 65"/>
        <xdr:cNvCxnSpPr/>
      </xdr:nvCxnSpPr>
      <xdr:spPr>
        <a:xfrm flipV="1">
          <a:off x="2908300" y="628316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45629</xdr:rowOff>
    </xdr:from>
    <xdr:to>
      <xdr:col>5</xdr:col>
      <xdr:colOff>409575</xdr:colOff>
      <xdr:row>37</xdr:row>
      <xdr:rowOff>147229</xdr:rowOff>
    </xdr:to>
    <xdr:sp macro="" textlink="">
      <xdr:nvSpPr>
        <xdr:cNvPr id="67" name="フローチャート : 判断 66"/>
        <xdr:cNvSpPr/>
      </xdr:nvSpPr>
      <xdr:spPr>
        <a:xfrm>
          <a:off x="3746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138356</xdr:rowOff>
    </xdr:from>
    <xdr:ext cx="469744" cy="259045"/>
    <xdr:sp macro="" textlink="">
      <xdr:nvSpPr>
        <xdr:cNvPr id="68" name="テキスト ボックス 67"/>
        <xdr:cNvSpPr txBox="1"/>
      </xdr:nvSpPr>
      <xdr:spPr>
        <a:xfrm>
          <a:off x="3562427"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125494</xdr:rowOff>
    </xdr:from>
    <xdr:to>
      <xdr:col>4</xdr:col>
      <xdr:colOff>155575</xdr:colOff>
      <xdr:row>36</xdr:row>
      <xdr:rowOff>139700</xdr:rowOff>
    </xdr:to>
    <xdr:cxnSp macro="">
      <xdr:nvCxnSpPr>
        <xdr:cNvPr id="69" name="直線コネクタ 68"/>
        <xdr:cNvCxnSpPr/>
      </xdr:nvCxnSpPr>
      <xdr:spPr>
        <a:xfrm>
          <a:off x="2019300" y="6297694"/>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75184</xdr:rowOff>
    </xdr:from>
    <xdr:to>
      <xdr:col>4</xdr:col>
      <xdr:colOff>206375</xdr:colOff>
      <xdr:row>38</xdr:row>
      <xdr:rowOff>5335</xdr:rowOff>
    </xdr:to>
    <xdr:sp macro="" textlink="">
      <xdr:nvSpPr>
        <xdr:cNvPr id="70" name="フローチャート : 判断 69"/>
        <xdr:cNvSpPr/>
      </xdr:nvSpPr>
      <xdr:spPr>
        <a:xfrm>
          <a:off x="2857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167911</xdr:rowOff>
    </xdr:from>
    <xdr:ext cx="469744" cy="259045"/>
    <xdr:sp macro="" textlink="">
      <xdr:nvSpPr>
        <xdr:cNvPr id="71" name="テキスト ボックス 70"/>
        <xdr:cNvSpPr txBox="1"/>
      </xdr:nvSpPr>
      <xdr:spPr>
        <a:xfrm>
          <a:off x="2673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160764</xdr:rowOff>
    </xdr:from>
    <xdr:to>
      <xdr:col>2</xdr:col>
      <xdr:colOff>638175</xdr:colOff>
      <xdr:row>36</xdr:row>
      <xdr:rowOff>125494</xdr:rowOff>
    </xdr:to>
    <xdr:cxnSp macro="">
      <xdr:nvCxnSpPr>
        <xdr:cNvPr id="72" name="直線コネクタ 71"/>
        <xdr:cNvCxnSpPr/>
      </xdr:nvCxnSpPr>
      <xdr:spPr>
        <a:xfrm>
          <a:off x="1130300" y="6161514"/>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39914</xdr:rowOff>
    </xdr:from>
    <xdr:to>
      <xdr:col>3</xdr:col>
      <xdr:colOff>3175</xdr:colOff>
      <xdr:row>37</xdr:row>
      <xdr:rowOff>141514</xdr:rowOff>
    </xdr:to>
    <xdr:sp macro="" textlink="">
      <xdr:nvSpPr>
        <xdr:cNvPr id="73" name="フローチャート : 判断 72"/>
        <xdr:cNvSpPr/>
      </xdr:nvSpPr>
      <xdr:spPr>
        <a:xfrm>
          <a:off x="1968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132642</xdr:rowOff>
    </xdr:from>
    <xdr:ext cx="469744" cy="259045"/>
    <xdr:sp macro="" textlink="">
      <xdr:nvSpPr>
        <xdr:cNvPr id="74" name="テキスト ボックス 73"/>
        <xdr:cNvSpPr txBox="1"/>
      </xdr:nvSpPr>
      <xdr:spPr>
        <a:xfrm>
          <a:off x="1784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100167</xdr:rowOff>
    </xdr:from>
    <xdr:to>
      <xdr:col>1</xdr:col>
      <xdr:colOff>485775</xdr:colOff>
      <xdr:row>37</xdr:row>
      <xdr:rowOff>30317</xdr:rowOff>
    </xdr:to>
    <xdr:sp macro="" textlink="">
      <xdr:nvSpPr>
        <xdr:cNvPr id="75" name="フローチャート : 判断 74"/>
        <xdr:cNvSpPr/>
      </xdr:nvSpPr>
      <xdr:spPr>
        <a:xfrm>
          <a:off x="1079500" y="627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21444</xdr:rowOff>
    </xdr:from>
    <xdr:ext cx="469744" cy="259045"/>
    <xdr:sp macro="" textlink="">
      <xdr:nvSpPr>
        <xdr:cNvPr id="76" name="テキスト ボックス 75"/>
        <xdr:cNvSpPr txBox="1"/>
      </xdr:nvSpPr>
      <xdr:spPr>
        <a:xfrm>
          <a:off x="895427" y="636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137396</xdr:rowOff>
    </xdr:from>
    <xdr:to>
      <xdr:col>6</xdr:col>
      <xdr:colOff>561975</xdr:colOff>
      <xdr:row>36</xdr:row>
      <xdr:rowOff>67546</xdr:rowOff>
    </xdr:to>
    <xdr:sp macro="" textlink="">
      <xdr:nvSpPr>
        <xdr:cNvPr id="82" name="円/楕円 81"/>
        <xdr:cNvSpPr/>
      </xdr:nvSpPr>
      <xdr:spPr>
        <a:xfrm>
          <a:off x="4584700" y="6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160273</xdr:rowOff>
    </xdr:from>
    <xdr:ext cx="469744" cy="259045"/>
    <xdr:sp macro="" textlink="">
      <xdr:nvSpPr>
        <xdr:cNvPr id="83" name="議会費該当値テキスト"/>
        <xdr:cNvSpPr txBox="1"/>
      </xdr:nvSpPr>
      <xdr:spPr>
        <a:xfrm>
          <a:off x="4686300" y="598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60162</xdr:rowOff>
    </xdr:from>
    <xdr:to>
      <xdr:col>5</xdr:col>
      <xdr:colOff>409575</xdr:colOff>
      <xdr:row>36</xdr:row>
      <xdr:rowOff>161762</xdr:rowOff>
    </xdr:to>
    <xdr:sp macro="" textlink="">
      <xdr:nvSpPr>
        <xdr:cNvPr id="84" name="円/楕円 83"/>
        <xdr:cNvSpPr/>
      </xdr:nvSpPr>
      <xdr:spPr>
        <a:xfrm>
          <a:off x="3746500" y="623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6839</xdr:rowOff>
    </xdr:from>
    <xdr:ext cx="469744" cy="259045"/>
    <xdr:sp macro="" textlink="">
      <xdr:nvSpPr>
        <xdr:cNvPr id="85" name="テキスト ボックス 84"/>
        <xdr:cNvSpPr txBox="1"/>
      </xdr:nvSpPr>
      <xdr:spPr>
        <a:xfrm>
          <a:off x="3562427" y="600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88900</xdr:rowOff>
    </xdr:from>
    <xdr:to>
      <xdr:col>4</xdr:col>
      <xdr:colOff>206375</xdr:colOff>
      <xdr:row>37</xdr:row>
      <xdr:rowOff>19050</xdr:rowOff>
    </xdr:to>
    <xdr:sp macro="" textlink="">
      <xdr:nvSpPr>
        <xdr:cNvPr id="86" name="円/楕円 85"/>
        <xdr:cNvSpPr/>
      </xdr:nvSpPr>
      <xdr:spPr>
        <a:xfrm>
          <a:off x="2857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35577</xdr:rowOff>
    </xdr:from>
    <xdr:ext cx="469744" cy="259045"/>
    <xdr:sp macro="" textlink="">
      <xdr:nvSpPr>
        <xdr:cNvPr id="87" name="テキスト ボックス 86"/>
        <xdr:cNvSpPr txBox="1"/>
      </xdr:nvSpPr>
      <xdr:spPr>
        <a:xfrm>
          <a:off x="267342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74694</xdr:rowOff>
    </xdr:from>
    <xdr:to>
      <xdr:col>3</xdr:col>
      <xdr:colOff>3175</xdr:colOff>
      <xdr:row>37</xdr:row>
      <xdr:rowOff>4844</xdr:rowOff>
    </xdr:to>
    <xdr:sp macro="" textlink="">
      <xdr:nvSpPr>
        <xdr:cNvPr id="88" name="円/楕円 87"/>
        <xdr:cNvSpPr/>
      </xdr:nvSpPr>
      <xdr:spPr>
        <a:xfrm>
          <a:off x="1968500" y="62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21371</xdr:rowOff>
    </xdr:from>
    <xdr:ext cx="469744" cy="259045"/>
    <xdr:sp macro="" textlink="">
      <xdr:nvSpPr>
        <xdr:cNvPr id="89" name="テキスト ボックス 88"/>
        <xdr:cNvSpPr txBox="1"/>
      </xdr:nvSpPr>
      <xdr:spPr>
        <a:xfrm>
          <a:off x="1784427" y="602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109964</xdr:rowOff>
    </xdr:from>
    <xdr:to>
      <xdr:col>1</xdr:col>
      <xdr:colOff>485775</xdr:colOff>
      <xdr:row>36</xdr:row>
      <xdr:rowOff>40114</xdr:rowOff>
    </xdr:to>
    <xdr:sp macro="" textlink="">
      <xdr:nvSpPr>
        <xdr:cNvPr id="90" name="円/楕円 89"/>
        <xdr:cNvSpPr/>
      </xdr:nvSpPr>
      <xdr:spPr>
        <a:xfrm>
          <a:off x="1079500" y="61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56641</xdr:rowOff>
    </xdr:from>
    <xdr:ext cx="469744" cy="259045"/>
    <xdr:sp macro="" textlink="">
      <xdr:nvSpPr>
        <xdr:cNvPr id="91" name="テキスト ボックス 90"/>
        <xdr:cNvSpPr txBox="1"/>
      </xdr:nvSpPr>
      <xdr:spPr>
        <a:xfrm>
          <a:off x="895427" y="58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140588</xdr:rowOff>
    </xdr:from>
    <xdr:to>
      <xdr:col>6</xdr:col>
      <xdr:colOff>511175</xdr:colOff>
      <xdr:row>57</xdr:row>
      <xdr:rowOff>143490</xdr:rowOff>
    </xdr:to>
    <xdr:cxnSp macro="">
      <xdr:nvCxnSpPr>
        <xdr:cNvPr id="116" name="直線コネクタ 115"/>
        <xdr:cNvCxnSpPr/>
      </xdr:nvCxnSpPr>
      <xdr:spPr>
        <a:xfrm>
          <a:off x="3797300" y="9913238"/>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140588</xdr:rowOff>
    </xdr:from>
    <xdr:to>
      <xdr:col>5</xdr:col>
      <xdr:colOff>358775</xdr:colOff>
      <xdr:row>57</xdr:row>
      <xdr:rowOff>145165</xdr:rowOff>
    </xdr:to>
    <xdr:cxnSp macro="">
      <xdr:nvCxnSpPr>
        <xdr:cNvPr id="119" name="直線コネクタ 118"/>
        <xdr:cNvCxnSpPr/>
      </xdr:nvCxnSpPr>
      <xdr:spPr>
        <a:xfrm flipV="1">
          <a:off x="2908300" y="9913238"/>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101777</xdr:rowOff>
    </xdr:from>
    <xdr:to>
      <xdr:col>5</xdr:col>
      <xdr:colOff>409575</xdr:colOff>
      <xdr:row>58</xdr:row>
      <xdr:rowOff>31927</xdr:rowOff>
    </xdr:to>
    <xdr:sp macro="" textlink="">
      <xdr:nvSpPr>
        <xdr:cNvPr id="120" name="フローチャート : 判断 119"/>
        <xdr:cNvSpPr/>
      </xdr:nvSpPr>
      <xdr:spPr>
        <a:xfrm>
          <a:off x="3746500" y="987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23054</xdr:rowOff>
    </xdr:from>
    <xdr:ext cx="534377" cy="259045"/>
    <xdr:sp macro="" textlink="">
      <xdr:nvSpPr>
        <xdr:cNvPr id="121" name="テキスト ボックス 120"/>
        <xdr:cNvSpPr txBox="1"/>
      </xdr:nvSpPr>
      <xdr:spPr>
        <a:xfrm>
          <a:off x="3530111" y="996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145165</xdr:rowOff>
    </xdr:from>
    <xdr:to>
      <xdr:col>4</xdr:col>
      <xdr:colOff>155575</xdr:colOff>
      <xdr:row>57</xdr:row>
      <xdr:rowOff>145864</xdr:rowOff>
    </xdr:to>
    <xdr:cxnSp macro="">
      <xdr:nvCxnSpPr>
        <xdr:cNvPr id="122" name="直線コネクタ 121"/>
        <xdr:cNvCxnSpPr/>
      </xdr:nvCxnSpPr>
      <xdr:spPr>
        <a:xfrm flipV="1">
          <a:off x="2019300" y="9917815"/>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100839</xdr:rowOff>
    </xdr:from>
    <xdr:to>
      <xdr:col>4</xdr:col>
      <xdr:colOff>206375</xdr:colOff>
      <xdr:row>58</xdr:row>
      <xdr:rowOff>30989</xdr:rowOff>
    </xdr:to>
    <xdr:sp macro="" textlink="">
      <xdr:nvSpPr>
        <xdr:cNvPr id="123" name="フローチャート : 判断 122"/>
        <xdr:cNvSpPr/>
      </xdr:nvSpPr>
      <xdr:spPr>
        <a:xfrm>
          <a:off x="2857500" y="98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22116</xdr:rowOff>
    </xdr:from>
    <xdr:ext cx="534377" cy="259045"/>
    <xdr:sp macro="" textlink="">
      <xdr:nvSpPr>
        <xdr:cNvPr id="124" name="テキスト ボックス 123"/>
        <xdr:cNvSpPr txBox="1"/>
      </xdr:nvSpPr>
      <xdr:spPr>
        <a:xfrm>
          <a:off x="2641111" y="996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134377</xdr:rowOff>
    </xdr:from>
    <xdr:to>
      <xdr:col>2</xdr:col>
      <xdr:colOff>638175</xdr:colOff>
      <xdr:row>57</xdr:row>
      <xdr:rowOff>145864</xdr:rowOff>
    </xdr:to>
    <xdr:cxnSp macro="">
      <xdr:nvCxnSpPr>
        <xdr:cNvPr id="125" name="直線コネクタ 124"/>
        <xdr:cNvCxnSpPr/>
      </xdr:nvCxnSpPr>
      <xdr:spPr>
        <a:xfrm>
          <a:off x="1130300" y="9907027"/>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11771</xdr:rowOff>
    </xdr:from>
    <xdr:to>
      <xdr:col>3</xdr:col>
      <xdr:colOff>3175</xdr:colOff>
      <xdr:row>57</xdr:row>
      <xdr:rowOff>113371</xdr:rowOff>
    </xdr:to>
    <xdr:sp macro="" textlink="">
      <xdr:nvSpPr>
        <xdr:cNvPr id="126" name="フローチャート : 判断 125"/>
        <xdr:cNvSpPr/>
      </xdr:nvSpPr>
      <xdr:spPr>
        <a:xfrm>
          <a:off x="1968500" y="97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129898</xdr:rowOff>
    </xdr:from>
    <xdr:ext cx="599010" cy="259045"/>
    <xdr:sp macro="" textlink="">
      <xdr:nvSpPr>
        <xdr:cNvPr id="127" name="テキスト ボックス 126"/>
        <xdr:cNvSpPr txBox="1"/>
      </xdr:nvSpPr>
      <xdr:spPr>
        <a:xfrm>
          <a:off x="1719794" y="95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92854</xdr:rowOff>
    </xdr:from>
    <xdr:to>
      <xdr:col>1</xdr:col>
      <xdr:colOff>485775</xdr:colOff>
      <xdr:row>58</xdr:row>
      <xdr:rowOff>23004</xdr:rowOff>
    </xdr:to>
    <xdr:sp macro="" textlink="">
      <xdr:nvSpPr>
        <xdr:cNvPr id="128" name="フローチャート : 判断 127"/>
        <xdr:cNvSpPr/>
      </xdr:nvSpPr>
      <xdr:spPr>
        <a:xfrm>
          <a:off x="1079500" y="98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14131</xdr:rowOff>
    </xdr:from>
    <xdr:ext cx="534377" cy="259045"/>
    <xdr:sp macro="" textlink="">
      <xdr:nvSpPr>
        <xdr:cNvPr id="129" name="テキスト ボックス 128"/>
        <xdr:cNvSpPr txBox="1"/>
      </xdr:nvSpPr>
      <xdr:spPr>
        <a:xfrm>
          <a:off x="863111" y="995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93,082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92690</xdr:rowOff>
    </xdr:from>
    <xdr:to>
      <xdr:col>6</xdr:col>
      <xdr:colOff>561975</xdr:colOff>
      <xdr:row>58</xdr:row>
      <xdr:rowOff>22840</xdr:rowOff>
    </xdr:to>
    <xdr:sp macro="" textlink="">
      <xdr:nvSpPr>
        <xdr:cNvPr id="135" name="円/楕円 134"/>
        <xdr:cNvSpPr/>
      </xdr:nvSpPr>
      <xdr:spPr>
        <a:xfrm>
          <a:off x="4584700" y="98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89788</xdr:rowOff>
    </xdr:from>
    <xdr:to>
      <xdr:col>5</xdr:col>
      <xdr:colOff>409575</xdr:colOff>
      <xdr:row>58</xdr:row>
      <xdr:rowOff>19938</xdr:rowOff>
    </xdr:to>
    <xdr:sp macro="" textlink="">
      <xdr:nvSpPr>
        <xdr:cNvPr id="137" name="円/楕円 136"/>
        <xdr:cNvSpPr/>
      </xdr:nvSpPr>
      <xdr:spPr>
        <a:xfrm>
          <a:off x="3746500" y="98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36465</xdr:rowOff>
    </xdr:from>
    <xdr:ext cx="534377" cy="259045"/>
    <xdr:sp macro="" textlink="">
      <xdr:nvSpPr>
        <xdr:cNvPr id="138" name="テキスト ボックス 137"/>
        <xdr:cNvSpPr txBox="1"/>
      </xdr:nvSpPr>
      <xdr:spPr>
        <a:xfrm>
          <a:off x="3530111" y="96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94365</xdr:rowOff>
    </xdr:from>
    <xdr:to>
      <xdr:col>4</xdr:col>
      <xdr:colOff>206375</xdr:colOff>
      <xdr:row>58</xdr:row>
      <xdr:rowOff>24515</xdr:rowOff>
    </xdr:to>
    <xdr:sp macro="" textlink="">
      <xdr:nvSpPr>
        <xdr:cNvPr id="139" name="円/楕円 138"/>
        <xdr:cNvSpPr/>
      </xdr:nvSpPr>
      <xdr:spPr>
        <a:xfrm>
          <a:off x="2857500" y="98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41042</xdr:rowOff>
    </xdr:from>
    <xdr:ext cx="534377" cy="259045"/>
    <xdr:sp macro="" textlink="">
      <xdr:nvSpPr>
        <xdr:cNvPr id="140" name="テキスト ボックス 139"/>
        <xdr:cNvSpPr txBox="1"/>
      </xdr:nvSpPr>
      <xdr:spPr>
        <a:xfrm>
          <a:off x="2641111" y="964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95064</xdr:rowOff>
    </xdr:from>
    <xdr:to>
      <xdr:col>3</xdr:col>
      <xdr:colOff>3175</xdr:colOff>
      <xdr:row>58</xdr:row>
      <xdr:rowOff>25214</xdr:rowOff>
    </xdr:to>
    <xdr:sp macro="" textlink="">
      <xdr:nvSpPr>
        <xdr:cNvPr id="141" name="円/楕円 140"/>
        <xdr:cNvSpPr/>
      </xdr:nvSpPr>
      <xdr:spPr>
        <a:xfrm>
          <a:off x="1968500" y="98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16341</xdr:rowOff>
    </xdr:from>
    <xdr:ext cx="534377" cy="259045"/>
    <xdr:sp macro="" textlink="">
      <xdr:nvSpPr>
        <xdr:cNvPr id="142" name="テキスト ボックス 141"/>
        <xdr:cNvSpPr txBox="1"/>
      </xdr:nvSpPr>
      <xdr:spPr>
        <a:xfrm>
          <a:off x="1752111" y="99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83577</xdr:rowOff>
    </xdr:from>
    <xdr:to>
      <xdr:col>1</xdr:col>
      <xdr:colOff>485775</xdr:colOff>
      <xdr:row>58</xdr:row>
      <xdr:rowOff>13727</xdr:rowOff>
    </xdr:to>
    <xdr:sp macro="" textlink="">
      <xdr:nvSpPr>
        <xdr:cNvPr id="143" name="円/楕円 142"/>
        <xdr:cNvSpPr/>
      </xdr:nvSpPr>
      <xdr:spPr>
        <a:xfrm>
          <a:off x="1079500" y="98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30254</xdr:rowOff>
    </xdr:from>
    <xdr:ext cx="599010" cy="259045"/>
    <xdr:sp macro="" textlink="">
      <xdr:nvSpPr>
        <xdr:cNvPr id="144" name="テキスト ボックス 143"/>
        <xdr:cNvSpPr txBox="1"/>
      </xdr:nvSpPr>
      <xdr:spPr>
        <a:xfrm>
          <a:off x="830794" y="963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148642</xdr:rowOff>
    </xdr:from>
    <xdr:to>
      <xdr:col>6</xdr:col>
      <xdr:colOff>511175</xdr:colOff>
      <xdr:row>77</xdr:row>
      <xdr:rowOff>162047</xdr:rowOff>
    </xdr:to>
    <xdr:cxnSp macro="">
      <xdr:nvCxnSpPr>
        <xdr:cNvPr id="175" name="直線コネクタ 174"/>
        <xdr:cNvCxnSpPr/>
      </xdr:nvCxnSpPr>
      <xdr:spPr>
        <a:xfrm flipV="1">
          <a:off x="3797300" y="13350292"/>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162047</xdr:rowOff>
    </xdr:from>
    <xdr:to>
      <xdr:col>5</xdr:col>
      <xdr:colOff>358775</xdr:colOff>
      <xdr:row>78</xdr:row>
      <xdr:rowOff>4159</xdr:rowOff>
    </xdr:to>
    <xdr:cxnSp macro="">
      <xdr:nvCxnSpPr>
        <xdr:cNvPr id="178" name="直線コネクタ 177"/>
        <xdr:cNvCxnSpPr/>
      </xdr:nvCxnSpPr>
      <xdr:spPr>
        <a:xfrm flipV="1">
          <a:off x="2908300" y="13363697"/>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49214</xdr:rowOff>
    </xdr:from>
    <xdr:to>
      <xdr:col>5</xdr:col>
      <xdr:colOff>409575</xdr:colOff>
      <xdr:row>77</xdr:row>
      <xdr:rowOff>150814</xdr:rowOff>
    </xdr:to>
    <xdr:sp macro="" textlink="">
      <xdr:nvSpPr>
        <xdr:cNvPr id="179" name="フローチャート : 判断 178"/>
        <xdr:cNvSpPr/>
      </xdr:nvSpPr>
      <xdr:spPr>
        <a:xfrm>
          <a:off x="3746500" y="132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167341</xdr:rowOff>
    </xdr:from>
    <xdr:ext cx="599010" cy="259045"/>
    <xdr:sp macro="" textlink="">
      <xdr:nvSpPr>
        <xdr:cNvPr id="180" name="テキスト ボックス 179"/>
        <xdr:cNvSpPr txBox="1"/>
      </xdr:nvSpPr>
      <xdr:spPr>
        <a:xfrm>
          <a:off x="3497794" y="1302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112255</xdr:rowOff>
    </xdr:from>
    <xdr:to>
      <xdr:col>4</xdr:col>
      <xdr:colOff>155575</xdr:colOff>
      <xdr:row>78</xdr:row>
      <xdr:rowOff>4159</xdr:rowOff>
    </xdr:to>
    <xdr:cxnSp macro="">
      <xdr:nvCxnSpPr>
        <xdr:cNvPr id="181" name="直線コネクタ 180"/>
        <xdr:cNvCxnSpPr/>
      </xdr:nvCxnSpPr>
      <xdr:spPr>
        <a:xfrm>
          <a:off x="2019300" y="13313905"/>
          <a:ext cx="8890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155153</xdr:rowOff>
    </xdr:from>
    <xdr:to>
      <xdr:col>4</xdr:col>
      <xdr:colOff>206375</xdr:colOff>
      <xdr:row>78</xdr:row>
      <xdr:rowOff>85303</xdr:rowOff>
    </xdr:to>
    <xdr:sp macro="" textlink="">
      <xdr:nvSpPr>
        <xdr:cNvPr id="182" name="フローチャート : 判断 181"/>
        <xdr:cNvSpPr/>
      </xdr:nvSpPr>
      <xdr:spPr>
        <a:xfrm>
          <a:off x="2857500" y="1335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76430</xdr:rowOff>
    </xdr:from>
    <xdr:ext cx="599010" cy="259045"/>
    <xdr:sp macro="" textlink="">
      <xdr:nvSpPr>
        <xdr:cNvPr id="183" name="テキスト ボックス 182"/>
        <xdr:cNvSpPr txBox="1"/>
      </xdr:nvSpPr>
      <xdr:spPr>
        <a:xfrm>
          <a:off x="2608794" y="134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112255</xdr:rowOff>
    </xdr:from>
    <xdr:to>
      <xdr:col>2</xdr:col>
      <xdr:colOff>638175</xdr:colOff>
      <xdr:row>78</xdr:row>
      <xdr:rowOff>10692</xdr:rowOff>
    </xdr:to>
    <xdr:cxnSp macro="">
      <xdr:nvCxnSpPr>
        <xdr:cNvPr id="184" name="直線コネクタ 183"/>
        <xdr:cNvCxnSpPr/>
      </xdr:nvCxnSpPr>
      <xdr:spPr>
        <a:xfrm flipV="1">
          <a:off x="1130300" y="13313905"/>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155653</xdr:rowOff>
    </xdr:from>
    <xdr:to>
      <xdr:col>3</xdr:col>
      <xdr:colOff>3175</xdr:colOff>
      <xdr:row>78</xdr:row>
      <xdr:rowOff>85803</xdr:rowOff>
    </xdr:to>
    <xdr:sp macro="" textlink="">
      <xdr:nvSpPr>
        <xdr:cNvPr id="185" name="フローチャート : 判断 184"/>
        <xdr:cNvSpPr/>
      </xdr:nvSpPr>
      <xdr:spPr>
        <a:xfrm>
          <a:off x="1968500" y="133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76930</xdr:rowOff>
    </xdr:from>
    <xdr:ext cx="599010" cy="259045"/>
    <xdr:sp macro="" textlink="">
      <xdr:nvSpPr>
        <xdr:cNvPr id="186" name="テキスト ボックス 185"/>
        <xdr:cNvSpPr txBox="1"/>
      </xdr:nvSpPr>
      <xdr:spPr>
        <a:xfrm>
          <a:off x="1719794" y="134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168625</xdr:rowOff>
    </xdr:from>
    <xdr:to>
      <xdr:col>1</xdr:col>
      <xdr:colOff>485775</xdr:colOff>
      <xdr:row>78</xdr:row>
      <xdr:rowOff>98775</xdr:rowOff>
    </xdr:to>
    <xdr:sp macro="" textlink="">
      <xdr:nvSpPr>
        <xdr:cNvPr id="187" name="フローチャート : 判断 186"/>
        <xdr:cNvSpPr/>
      </xdr:nvSpPr>
      <xdr:spPr>
        <a:xfrm>
          <a:off x="1079500" y="1337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89902</xdr:rowOff>
    </xdr:from>
    <xdr:ext cx="599010" cy="259045"/>
    <xdr:sp macro="" textlink="">
      <xdr:nvSpPr>
        <xdr:cNvPr id="188" name="テキスト ボックス 187"/>
        <xdr:cNvSpPr txBox="1"/>
      </xdr:nvSpPr>
      <xdr:spPr>
        <a:xfrm>
          <a:off x="830794" y="1346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97842</xdr:rowOff>
    </xdr:from>
    <xdr:to>
      <xdr:col>6</xdr:col>
      <xdr:colOff>561975</xdr:colOff>
      <xdr:row>78</xdr:row>
      <xdr:rowOff>27992</xdr:rowOff>
    </xdr:to>
    <xdr:sp macro="" textlink="">
      <xdr:nvSpPr>
        <xdr:cNvPr id="194" name="円/楕円 193"/>
        <xdr:cNvSpPr/>
      </xdr:nvSpPr>
      <xdr:spPr>
        <a:xfrm>
          <a:off x="4584700" y="132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120719</xdr:rowOff>
    </xdr:from>
    <xdr:ext cx="599010" cy="259045"/>
    <xdr:sp macro="" textlink="">
      <xdr:nvSpPr>
        <xdr:cNvPr id="195" name="民生費該当値テキスト"/>
        <xdr:cNvSpPr txBox="1"/>
      </xdr:nvSpPr>
      <xdr:spPr>
        <a:xfrm>
          <a:off x="4686300" y="1315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111247</xdr:rowOff>
    </xdr:from>
    <xdr:to>
      <xdr:col>5</xdr:col>
      <xdr:colOff>409575</xdr:colOff>
      <xdr:row>78</xdr:row>
      <xdr:rowOff>41397</xdr:rowOff>
    </xdr:to>
    <xdr:sp macro="" textlink="">
      <xdr:nvSpPr>
        <xdr:cNvPr id="196" name="円/楕円 195"/>
        <xdr:cNvSpPr/>
      </xdr:nvSpPr>
      <xdr:spPr>
        <a:xfrm>
          <a:off x="3746500" y="133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32524</xdr:rowOff>
    </xdr:from>
    <xdr:ext cx="599010" cy="259045"/>
    <xdr:sp macro="" textlink="">
      <xdr:nvSpPr>
        <xdr:cNvPr id="197" name="テキスト ボックス 196"/>
        <xdr:cNvSpPr txBox="1"/>
      </xdr:nvSpPr>
      <xdr:spPr>
        <a:xfrm>
          <a:off x="3497794" y="1340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124809</xdr:rowOff>
    </xdr:from>
    <xdr:to>
      <xdr:col>4</xdr:col>
      <xdr:colOff>206375</xdr:colOff>
      <xdr:row>78</xdr:row>
      <xdr:rowOff>54959</xdr:rowOff>
    </xdr:to>
    <xdr:sp macro="" textlink="">
      <xdr:nvSpPr>
        <xdr:cNvPr id="198" name="円/楕円 197"/>
        <xdr:cNvSpPr/>
      </xdr:nvSpPr>
      <xdr:spPr>
        <a:xfrm>
          <a:off x="2857500" y="133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71486</xdr:rowOff>
    </xdr:from>
    <xdr:ext cx="599010" cy="259045"/>
    <xdr:sp macro="" textlink="">
      <xdr:nvSpPr>
        <xdr:cNvPr id="199" name="テキスト ボックス 198"/>
        <xdr:cNvSpPr txBox="1"/>
      </xdr:nvSpPr>
      <xdr:spPr>
        <a:xfrm>
          <a:off x="2608794" y="1310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61455</xdr:rowOff>
    </xdr:from>
    <xdr:to>
      <xdr:col>3</xdr:col>
      <xdr:colOff>3175</xdr:colOff>
      <xdr:row>77</xdr:row>
      <xdr:rowOff>163055</xdr:rowOff>
    </xdr:to>
    <xdr:sp macro="" textlink="">
      <xdr:nvSpPr>
        <xdr:cNvPr id="200" name="円/楕円 199"/>
        <xdr:cNvSpPr/>
      </xdr:nvSpPr>
      <xdr:spPr>
        <a:xfrm>
          <a:off x="1968500" y="1326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8132</xdr:rowOff>
    </xdr:from>
    <xdr:ext cx="599010" cy="259045"/>
    <xdr:sp macro="" textlink="">
      <xdr:nvSpPr>
        <xdr:cNvPr id="201" name="テキスト ボックス 200"/>
        <xdr:cNvSpPr txBox="1"/>
      </xdr:nvSpPr>
      <xdr:spPr>
        <a:xfrm>
          <a:off x="1719794" y="1303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201,808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131342</xdr:rowOff>
    </xdr:from>
    <xdr:to>
      <xdr:col>1</xdr:col>
      <xdr:colOff>485775</xdr:colOff>
      <xdr:row>78</xdr:row>
      <xdr:rowOff>61492</xdr:rowOff>
    </xdr:to>
    <xdr:sp macro="" textlink="">
      <xdr:nvSpPr>
        <xdr:cNvPr id="202" name="円/楕円 201"/>
        <xdr:cNvSpPr/>
      </xdr:nvSpPr>
      <xdr:spPr>
        <a:xfrm>
          <a:off x="1079500" y="133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78019</xdr:rowOff>
    </xdr:from>
    <xdr:ext cx="599010" cy="259045"/>
    <xdr:sp macro="" textlink="">
      <xdr:nvSpPr>
        <xdr:cNvPr id="203" name="テキスト ボックス 202"/>
        <xdr:cNvSpPr txBox="1"/>
      </xdr:nvSpPr>
      <xdr:spPr>
        <a:xfrm>
          <a:off x="830794" y="1310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155834</xdr:rowOff>
    </xdr:from>
    <xdr:to>
      <xdr:col>6</xdr:col>
      <xdr:colOff>511175</xdr:colOff>
      <xdr:row>95</xdr:row>
      <xdr:rowOff>166486</xdr:rowOff>
    </xdr:to>
    <xdr:cxnSp macro="">
      <xdr:nvCxnSpPr>
        <xdr:cNvPr id="228" name="直線コネクタ 227"/>
        <xdr:cNvCxnSpPr/>
      </xdr:nvCxnSpPr>
      <xdr:spPr>
        <a:xfrm flipV="1">
          <a:off x="3797300" y="16443584"/>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166486</xdr:rowOff>
    </xdr:from>
    <xdr:to>
      <xdr:col>5</xdr:col>
      <xdr:colOff>358775</xdr:colOff>
      <xdr:row>95</xdr:row>
      <xdr:rowOff>170252</xdr:rowOff>
    </xdr:to>
    <xdr:cxnSp macro="">
      <xdr:nvCxnSpPr>
        <xdr:cNvPr id="231" name="直線コネクタ 230"/>
        <xdr:cNvCxnSpPr/>
      </xdr:nvCxnSpPr>
      <xdr:spPr>
        <a:xfrm flipV="1">
          <a:off x="2908300" y="16454236"/>
          <a:ext cx="889000" cy="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59279</xdr:rowOff>
    </xdr:from>
    <xdr:to>
      <xdr:col>5</xdr:col>
      <xdr:colOff>409575</xdr:colOff>
      <xdr:row>96</xdr:row>
      <xdr:rowOff>160879</xdr:rowOff>
    </xdr:to>
    <xdr:sp macro="" textlink="">
      <xdr:nvSpPr>
        <xdr:cNvPr id="232" name="フローチャート : 判断 231"/>
        <xdr:cNvSpPr/>
      </xdr:nvSpPr>
      <xdr:spPr>
        <a:xfrm>
          <a:off x="3746500" y="1651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152006</xdr:rowOff>
    </xdr:from>
    <xdr:ext cx="534377" cy="259045"/>
    <xdr:sp macro="" textlink="">
      <xdr:nvSpPr>
        <xdr:cNvPr id="233" name="テキスト ボックス 232"/>
        <xdr:cNvSpPr txBox="1"/>
      </xdr:nvSpPr>
      <xdr:spPr>
        <a:xfrm>
          <a:off x="3530111" y="166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154753</xdr:rowOff>
    </xdr:from>
    <xdr:to>
      <xdr:col>4</xdr:col>
      <xdr:colOff>155575</xdr:colOff>
      <xdr:row>95</xdr:row>
      <xdr:rowOff>170252</xdr:rowOff>
    </xdr:to>
    <xdr:cxnSp macro="">
      <xdr:nvCxnSpPr>
        <xdr:cNvPr id="234" name="直線コネクタ 233"/>
        <xdr:cNvCxnSpPr/>
      </xdr:nvCxnSpPr>
      <xdr:spPr>
        <a:xfrm>
          <a:off x="2019300" y="16442503"/>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60531</xdr:rowOff>
    </xdr:from>
    <xdr:to>
      <xdr:col>4</xdr:col>
      <xdr:colOff>206375</xdr:colOff>
      <xdr:row>96</xdr:row>
      <xdr:rowOff>162131</xdr:rowOff>
    </xdr:to>
    <xdr:sp macro="" textlink="">
      <xdr:nvSpPr>
        <xdr:cNvPr id="235" name="フローチャート : 判断 234"/>
        <xdr:cNvSpPr/>
      </xdr:nvSpPr>
      <xdr:spPr>
        <a:xfrm>
          <a:off x="2857500" y="165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153258</xdr:rowOff>
    </xdr:from>
    <xdr:ext cx="534377" cy="259045"/>
    <xdr:sp macro="" textlink="">
      <xdr:nvSpPr>
        <xdr:cNvPr id="236" name="テキスト ボックス 235"/>
        <xdr:cNvSpPr txBox="1"/>
      </xdr:nvSpPr>
      <xdr:spPr>
        <a:xfrm>
          <a:off x="2641111" y="166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148992</xdr:rowOff>
    </xdr:from>
    <xdr:to>
      <xdr:col>2</xdr:col>
      <xdr:colOff>638175</xdr:colOff>
      <xdr:row>95</xdr:row>
      <xdr:rowOff>154753</xdr:rowOff>
    </xdr:to>
    <xdr:cxnSp macro="">
      <xdr:nvCxnSpPr>
        <xdr:cNvPr id="237" name="直線コネクタ 236"/>
        <xdr:cNvCxnSpPr/>
      </xdr:nvCxnSpPr>
      <xdr:spPr>
        <a:xfrm>
          <a:off x="1130300" y="1643674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77721</xdr:rowOff>
    </xdr:from>
    <xdr:to>
      <xdr:col>3</xdr:col>
      <xdr:colOff>3175</xdr:colOff>
      <xdr:row>97</xdr:row>
      <xdr:rowOff>7871</xdr:rowOff>
    </xdr:to>
    <xdr:sp macro="" textlink="">
      <xdr:nvSpPr>
        <xdr:cNvPr id="238" name="フローチャート : 判断 237"/>
        <xdr:cNvSpPr/>
      </xdr:nvSpPr>
      <xdr:spPr>
        <a:xfrm>
          <a:off x="1968500" y="1653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170448</xdr:rowOff>
    </xdr:from>
    <xdr:ext cx="534377" cy="259045"/>
    <xdr:sp macro="" textlink="">
      <xdr:nvSpPr>
        <xdr:cNvPr id="239" name="テキスト ボックス 238"/>
        <xdr:cNvSpPr txBox="1"/>
      </xdr:nvSpPr>
      <xdr:spPr>
        <a:xfrm>
          <a:off x="1752111" y="166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84288</xdr:rowOff>
    </xdr:from>
    <xdr:to>
      <xdr:col>1</xdr:col>
      <xdr:colOff>485775</xdr:colOff>
      <xdr:row>97</xdr:row>
      <xdr:rowOff>14438</xdr:rowOff>
    </xdr:to>
    <xdr:sp macro="" textlink="">
      <xdr:nvSpPr>
        <xdr:cNvPr id="240" name="フローチャート : 判断 239"/>
        <xdr:cNvSpPr/>
      </xdr:nvSpPr>
      <xdr:spPr>
        <a:xfrm>
          <a:off x="1079500" y="1654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5565</xdr:rowOff>
    </xdr:from>
    <xdr:ext cx="534377" cy="259045"/>
    <xdr:sp macro="" textlink="">
      <xdr:nvSpPr>
        <xdr:cNvPr id="241" name="テキスト ボックス 240"/>
        <xdr:cNvSpPr txBox="1"/>
      </xdr:nvSpPr>
      <xdr:spPr>
        <a:xfrm>
          <a:off x="863111" y="166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105034</xdr:rowOff>
    </xdr:from>
    <xdr:to>
      <xdr:col>6</xdr:col>
      <xdr:colOff>561975</xdr:colOff>
      <xdr:row>96</xdr:row>
      <xdr:rowOff>35184</xdr:rowOff>
    </xdr:to>
    <xdr:sp macro="" textlink="">
      <xdr:nvSpPr>
        <xdr:cNvPr id="247" name="円/楕円 246"/>
        <xdr:cNvSpPr/>
      </xdr:nvSpPr>
      <xdr:spPr>
        <a:xfrm>
          <a:off x="4584700" y="163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127911</xdr:rowOff>
    </xdr:from>
    <xdr:ext cx="534377" cy="259045"/>
    <xdr:sp macro="" textlink="">
      <xdr:nvSpPr>
        <xdr:cNvPr id="248" name="衛生費該当値テキスト"/>
        <xdr:cNvSpPr txBox="1"/>
      </xdr:nvSpPr>
      <xdr:spPr>
        <a:xfrm>
          <a:off x="4686300" y="162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115686</xdr:rowOff>
    </xdr:from>
    <xdr:to>
      <xdr:col>5</xdr:col>
      <xdr:colOff>409575</xdr:colOff>
      <xdr:row>96</xdr:row>
      <xdr:rowOff>45836</xdr:rowOff>
    </xdr:to>
    <xdr:sp macro="" textlink="">
      <xdr:nvSpPr>
        <xdr:cNvPr id="249" name="円/楕円 248"/>
        <xdr:cNvSpPr/>
      </xdr:nvSpPr>
      <xdr:spPr>
        <a:xfrm>
          <a:off x="3746500" y="164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62363</xdr:rowOff>
    </xdr:from>
    <xdr:ext cx="534377" cy="259045"/>
    <xdr:sp macro="" textlink="">
      <xdr:nvSpPr>
        <xdr:cNvPr id="250" name="テキスト ボックス 249"/>
        <xdr:cNvSpPr txBox="1"/>
      </xdr:nvSpPr>
      <xdr:spPr>
        <a:xfrm>
          <a:off x="3530111" y="1617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119452</xdr:rowOff>
    </xdr:from>
    <xdr:to>
      <xdr:col>4</xdr:col>
      <xdr:colOff>206375</xdr:colOff>
      <xdr:row>96</xdr:row>
      <xdr:rowOff>49602</xdr:rowOff>
    </xdr:to>
    <xdr:sp macro="" textlink="">
      <xdr:nvSpPr>
        <xdr:cNvPr id="251" name="円/楕円 250"/>
        <xdr:cNvSpPr/>
      </xdr:nvSpPr>
      <xdr:spPr>
        <a:xfrm>
          <a:off x="2857500" y="1640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66129</xdr:rowOff>
    </xdr:from>
    <xdr:ext cx="534377" cy="259045"/>
    <xdr:sp macro="" textlink="">
      <xdr:nvSpPr>
        <xdr:cNvPr id="252" name="テキスト ボックス 251"/>
        <xdr:cNvSpPr txBox="1"/>
      </xdr:nvSpPr>
      <xdr:spPr>
        <a:xfrm>
          <a:off x="2641111" y="1618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103953</xdr:rowOff>
    </xdr:from>
    <xdr:to>
      <xdr:col>3</xdr:col>
      <xdr:colOff>3175</xdr:colOff>
      <xdr:row>96</xdr:row>
      <xdr:rowOff>34103</xdr:rowOff>
    </xdr:to>
    <xdr:sp macro="" textlink="">
      <xdr:nvSpPr>
        <xdr:cNvPr id="253" name="円/楕円 252"/>
        <xdr:cNvSpPr/>
      </xdr:nvSpPr>
      <xdr:spPr>
        <a:xfrm>
          <a:off x="1968500" y="163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50630</xdr:rowOff>
    </xdr:from>
    <xdr:ext cx="534377" cy="259045"/>
    <xdr:sp macro="" textlink="">
      <xdr:nvSpPr>
        <xdr:cNvPr id="254" name="テキスト ボックス 253"/>
        <xdr:cNvSpPr txBox="1"/>
      </xdr:nvSpPr>
      <xdr:spPr>
        <a:xfrm>
          <a:off x="1752111" y="1616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98192</xdr:rowOff>
    </xdr:from>
    <xdr:to>
      <xdr:col>1</xdr:col>
      <xdr:colOff>485775</xdr:colOff>
      <xdr:row>96</xdr:row>
      <xdr:rowOff>28342</xdr:rowOff>
    </xdr:to>
    <xdr:sp macro="" textlink="">
      <xdr:nvSpPr>
        <xdr:cNvPr id="255" name="円/楕円 254"/>
        <xdr:cNvSpPr/>
      </xdr:nvSpPr>
      <xdr:spPr>
        <a:xfrm>
          <a:off x="1079500" y="163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44869</xdr:rowOff>
    </xdr:from>
    <xdr:ext cx="534377" cy="259045"/>
    <xdr:sp macro="" textlink="">
      <xdr:nvSpPr>
        <xdr:cNvPr id="256" name="テキスト ボックス 255"/>
        <xdr:cNvSpPr txBox="1"/>
      </xdr:nvSpPr>
      <xdr:spPr>
        <a:xfrm>
          <a:off x="863111" y="161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73914</xdr:rowOff>
    </xdr:from>
    <xdr:to>
      <xdr:col>15</xdr:col>
      <xdr:colOff>180975</xdr:colOff>
      <xdr:row>38</xdr:row>
      <xdr:rowOff>76454</xdr:rowOff>
    </xdr:to>
    <xdr:cxnSp macro="">
      <xdr:nvCxnSpPr>
        <xdr:cNvPr id="285" name="直線コネクタ 284"/>
        <xdr:cNvCxnSpPr/>
      </xdr:nvCxnSpPr>
      <xdr:spPr>
        <a:xfrm flipV="1">
          <a:off x="9639300" y="6589014"/>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76454</xdr:rowOff>
    </xdr:from>
    <xdr:to>
      <xdr:col>14</xdr:col>
      <xdr:colOff>28575</xdr:colOff>
      <xdr:row>38</xdr:row>
      <xdr:rowOff>78105</xdr:rowOff>
    </xdr:to>
    <xdr:cxnSp macro="">
      <xdr:nvCxnSpPr>
        <xdr:cNvPr id="288" name="直線コネクタ 287"/>
        <xdr:cNvCxnSpPr/>
      </xdr:nvCxnSpPr>
      <xdr:spPr>
        <a:xfrm flipV="1">
          <a:off x="8750300" y="659155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113665</xdr:rowOff>
    </xdr:from>
    <xdr:to>
      <xdr:col>14</xdr:col>
      <xdr:colOff>79375</xdr:colOff>
      <xdr:row>38</xdr:row>
      <xdr:rowOff>43815</xdr:rowOff>
    </xdr:to>
    <xdr:sp macro="" textlink="">
      <xdr:nvSpPr>
        <xdr:cNvPr id="289" name="フローチャート : 判断 288"/>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60342</xdr:rowOff>
    </xdr:from>
    <xdr:ext cx="469744" cy="259045"/>
    <xdr:sp macro="" textlink="">
      <xdr:nvSpPr>
        <xdr:cNvPr id="290" name="テキスト ボックス 289"/>
        <xdr:cNvSpPr txBox="1"/>
      </xdr:nvSpPr>
      <xdr:spPr>
        <a:xfrm>
          <a:off x="9404427" y="623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78105</xdr:rowOff>
    </xdr:from>
    <xdr:to>
      <xdr:col>12</xdr:col>
      <xdr:colOff>511175</xdr:colOff>
      <xdr:row>38</xdr:row>
      <xdr:rowOff>79502</xdr:rowOff>
    </xdr:to>
    <xdr:cxnSp macro="">
      <xdr:nvCxnSpPr>
        <xdr:cNvPr id="291" name="直線コネクタ 290"/>
        <xdr:cNvCxnSpPr/>
      </xdr:nvCxnSpPr>
      <xdr:spPr>
        <a:xfrm flipV="1">
          <a:off x="7861300" y="659320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10541</xdr:rowOff>
    </xdr:from>
    <xdr:to>
      <xdr:col>12</xdr:col>
      <xdr:colOff>561975</xdr:colOff>
      <xdr:row>37</xdr:row>
      <xdr:rowOff>112141</xdr:rowOff>
    </xdr:to>
    <xdr:sp macro="" textlink="">
      <xdr:nvSpPr>
        <xdr:cNvPr id="292" name="フローチャート : 判断 291"/>
        <xdr:cNvSpPr/>
      </xdr:nvSpPr>
      <xdr:spPr>
        <a:xfrm>
          <a:off x="8699500" y="635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128668</xdr:rowOff>
    </xdr:from>
    <xdr:ext cx="469744" cy="259045"/>
    <xdr:sp macro="" textlink="">
      <xdr:nvSpPr>
        <xdr:cNvPr id="293" name="テキスト ボックス 292"/>
        <xdr:cNvSpPr txBox="1"/>
      </xdr:nvSpPr>
      <xdr:spPr>
        <a:xfrm>
          <a:off x="8515427"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79502</xdr:rowOff>
    </xdr:from>
    <xdr:to>
      <xdr:col>11</xdr:col>
      <xdr:colOff>307975</xdr:colOff>
      <xdr:row>38</xdr:row>
      <xdr:rowOff>80899</xdr:rowOff>
    </xdr:to>
    <xdr:cxnSp macro="">
      <xdr:nvCxnSpPr>
        <xdr:cNvPr id="294" name="直線コネクタ 293"/>
        <xdr:cNvCxnSpPr/>
      </xdr:nvCxnSpPr>
      <xdr:spPr>
        <a:xfrm flipV="1">
          <a:off x="6972300" y="659460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170942</xdr:rowOff>
    </xdr:from>
    <xdr:to>
      <xdr:col>11</xdr:col>
      <xdr:colOff>358775</xdr:colOff>
      <xdr:row>37</xdr:row>
      <xdr:rowOff>101092</xdr:rowOff>
    </xdr:to>
    <xdr:sp macro="" textlink="">
      <xdr:nvSpPr>
        <xdr:cNvPr id="295" name="フローチャート : 判断 294"/>
        <xdr:cNvSpPr/>
      </xdr:nvSpPr>
      <xdr:spPr>
        <a:xfrm>
          <a:off x="7810500" y="634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117619</xdr:rowOff>
    </xdr:from>
    <xdr:ext cx="469744" cy="259045"/>
    <xdr:sp macro="" textlink="">
      <xdr:nvSpPr>
        <xdr:cNvPr id="296" name="テキスト ボックス 295"/>
        <xdr:cNvSpPr txBox="1"/>
      </xdr:nvSpPr>
      <xdr:spPr>
        <a:xfrm>
          <a:off x="7626427"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5969</xdr:rowOff>
    </xdr:from>
    <xdr:to>
      <xdr:col>10</xdr:col>
      <xdr:colOff>155575</xdr:colOff>
      <xdr:row>36</xdr:row>
      <xdr:rowOff>107569</xdr:rowOff>
    </xdr:to>
    <xdr:sp macro="" textlink="">
      <xdr:nvSpPr>
        <xdr:cNvPr id="297" name="フローチャート : 判断 296"/>
        <xdr:cNvSpPr/>
      </xdr:nvSpPr>
      <xdr:spPr>
        <a:xfrm>
          <a:off x="6921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124096</xdr:rowOff>
    </xdr:from>
    <xdr:ext cx="469744" cy="259045"/>
    <xdr:sp macro="" textlink="">
      <xdr:nvSpPr>
        <xdr:cNvPr id="298" name="テキスト ボックス 297"/>
        <xdr:cNvSpPr txBox="1"/>
      </xdr:nvSpPr>
      <xdr:spPr>
        <a:xfrm>
          <a:off x="6737427" y="595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23114</xdr:rowOff>
    </xdr:from>
    <xdr:to>
      <xdr:col>15</xdr:col>
      <xdr:colOff>231775</xdr:colOff>
      <xdr:row>38</xdr:row>
      <xdr:rowOff>124714</xdr:rowOff>
    </xdr:to>
    <xdr:sp macro="" textlink="">
      <xdr:nvSpPr>
        <xdr:cNvPr id="304" name="円/楕円 303"/>
        <xdr:cNvSpPr/>
      </xdr:nvSpPr>
      <xdr:spPr>
        <a:xfrm>
          <a:off x="10426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45991</xdr:rowOff>
    </xdr:from>
    <xdr:ext cx="469744" cy="259045"/>
    <xdr:sp macro="" textlink="">
      <xdr:nvSpPr>
        <xdr:cNvPr id="305" name="労働費該当値テキスト"/>
        <xdr:cNvSpPr txBox="1"/>
      </xdr:nvSpPr>
      <xdr:spPr>
        <a:xfrm>
          <a:off x="10528300"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25654</xdr:rowOff>
    </xdr:from>
    <xdr:to>
      <xdr:col>14</xdr:col>
      <xdr:colOff>79375</xdr:colOff>
      <xdr:row>38</xdr:row>
      <xdr:rowOff>127254</xdr:rowOff>
    </xdr:to>
    <xdr:sp macro="" textlink="">
      <xdr:nvSpPr>
        <xdr:cNvPr id="306" name="円/楕円 305"/>
        <xdr:cNvSpPr/>
      </xdr:nvSpPr>
      <xdr:spPr>
        <a:xfrm>
          <a:off x="9588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118381</xdr:rowOff>
    </xdr:from>
    <xdr:ext cx="469744" cy="259045"/>
    <xdr:sp macro="" textlink="">
      <xdr:nvSpPr>
        <xdr:cNvPr id="307" name="テキスト ボックス 306"/>
        <xdr:cNvSpPr txBox="1"/>
      </xdr:nvSpPr>
      <xdr:spPr>
        <a:xfrm>
          <a:off x="9404427"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27305</xdr:rowOff>
    </xdr:from>
    <xdr:to>
      <xdr:col>12</xdr:col>
      <xdr:colOff>561975</xdr:colOff>
      <xdr:row>38</xdr:row>
      <xdr:rowOff>128905</xdr:rowOff>
    </xdr:to>
    <xdr:sp macro="" textlink="">
      <xdr:nvSpPr>
        <xdr:cNvPr id="308" name="円/楕円 307"/>
        <xdr:cNvSpPr/>
      </xdr:nvSpPr>
      <xdr:spPr>
        <a:xfrm>
          <a:off x="8699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120032</xdr:rowOff>
    </xdr:from>
    <xdr:ext cx="469744" cy="259045"/>
    <xdr:sp macro="" textlink="">
      <xdr:nvSpPr>
        <xdr:cNvPr id="309" name="テキスト ボックス 308"/>
        <xdr:cNvSpPr txBox="1"/>
      </xdr:nvSpPr>
      <xdr:spPr>
        <a:xfrm>
          <a:off x="8515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28702</xdr:rowOff>
    </xdr:from>
    <xdr:to>
      <xdr:col>11</xdr:col>
      <xdr:colOff>358775</xdr:colOff>
      <xdr:row>38</xdr:row>
      <xdr:rowOff>130302</xdr:rowOff>
    </xdr:to>
    <xdr:sp macro="" textlink="">
      <xdr:nvSpPr>
        <xdr:cNvPr id="310" name="円/楕円 309"/>
        <xdr:cNvSpPr/>
      </xdr:nvSpPr>
      <xdr:spPr>
        <a:xfrm>
          <a:off x="7810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121429</xdr:rowOff>
    </xdr:from>
    <xdr:ext cx="469744" cy="259045"/>
    <xdr:sp macro="" textlink="">
      <xdr:nvSpPr>
        <xdr:cNvPr id="311" name="テキスト ボックス 310"/>
        <xdr:cNvSpPr txBox="1"/>
      </xdr:nvSpPr>
      <xdr:spPr>
        <a:xfrm>
          <a:off x="7626427" y="663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30099</xdr:rowOff>
    </xdr:from>
    <xdr:to>
      <xdr:col>10</xdr:col>
      <xdr:colOff>155575</xdr:colOff>
      <xdr:row>38</xdr:row>
      <xdr:rowOff>131699</xdr:rowOff>
    </xdr:to>
    <xdr:sp macro="" textlink="">
      <xdr:nvSpPr>
        <xdr:cNvPr id="312" name="円/楕円 311"/>
        <xdr:cNvSpPr/>
      </xdr:nvSpPr>
      <xdr:spPr>
        <a:xfrm>
          <a:off x="6921500" y="6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122826</xdr:rowOff>
    </xdr:from>
    <xdr:ext cx="469744" cy="259045"/>
    <xdr:sp macro="" textlink="">
      <xdr:nvSpPr>
        <xdr:cNvPr id="313" name="テキスト ボックス 312"/>
        <xdr:cNvSpPr txBox="1"/>
      </xdr:nvSpPr>
      <xdr:spPr>
        <a:xfrm>
          <a:off x="6737427" y="66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69575</xdr:rowOff>
    </xdr:from>
    <xdr:to>
      <xdr:col>15</xdr:col>
      <xdr:colOff>180975</xdr:colOff>
      <xdr:row>57</xdr:row>
      <xdr:rowOff>74087</xdr:rowOff>
    </xdr:to>
    <xdr:cxnSp macro="">
      <xdr:nvCxnSpPr>
        <xdr:cNvPr id="340" name="直線コネクタ 339"/>
        <xdr:cNvCxnSpPr/>
      </xdr:nvCxnSpPr>
      <xdr:spPr>
        <a:xfrm flipV="1">
          <a:off x="9639300" y="9842225"/>
          <a:ext cx="8382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74087</xdr:rowOff>
    </xdr:from>
    <xdr:to>
      <xdr:col>14</xdr:col>
      <xdr:colOff>28575</xdr:colOff>
      <xdr:row>57</xdr:row>
      <xdr:rowOff>91731</xdr:rowOff>
    </xdr:to>
    <xdr:cxnSp macro="">
      <xdr:nvCxnSpPr>
        <xdr:cNvPr id="343" name="直線コネクタ 342"/>
        <xdr:cNvCxnSpPr/>
      </xdr:nvCxnSpPr>
      <xdr:spPr>
        <a:xfrm flipV="1">
          <a:off x="8750300" y="9846737"/>
          <a:ext cx="889000" cy="1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107480</xdr:rowOff>
    </xdr:from>
    <xdr:to>
      <xdr:col>14</xdr:col>
      <xdr:colOff>79375</xdr:colOff>
      <xdr:row>58</xdr:row>
      <xdr:rowOff>37630</xdr:rowOff>
    </xdr:to>
    <xdr:sp macro="" textlink="">
      <xdr:nvSpPr>
        <xdr:cNvPr id="344" name="フローチャート : 判断 343"/>
        <xdr:cNvSpPr/>
      </xdr:nvSpPr>
      <xdr:spPr>
        <a:xfrm>
          <a:off x="9588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28757</xdr:rowOff>
    </xdr:from>
    <xdr:ext cx="534377" cy="259045"/>
    <xdr:sp macro="" textlink="">
      <xdr:nvSpPr>
        <xdr:cNvPr id="345" name="テキスト ボックス 344"/>
        <xdr:cNvSpPr txBox="1"/>
      </xdr:nvSpPr>
      <xdr:spPr>
        <a:xfrm>
          <a:off x="9372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91731</xdr:rowOff>
    </xdr:from>
    <xdr:to>
      <xdr:col>12</xdr:col>
      <xdr:colOff>511175</xdr:colOff>
      <xdr:row>57</xdr:row>
      <xdr:rowOff>99906</xdr:rowOff>
    </xdr:to>
    <xdr:cxnSp macro="">
      <xdr:nvCxnSpPr>
        <xdr:cNvPr id="346" name="直線コネクタ 345"/>
        <xdr:cNvCxnSpPr/>
      </xdr:nvCxnSpPr>
      <xdr:spPr>
        <a:xfrm flipV="1">
          <a:off x="7861300" y="9864381"/>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98310</xdr:rowOff>
    </xdr:from>
    <xdr:to>
      <xdr:col>12</xdr:col>
      <xdr:colOff>561975</xdr:colOff>
      <xdr:row>58</xdr:row>
      <xdr:rowOff>28460</xdr:rowOff>
    </xdr:to>
    <xdr:sp macro="" textlink="">
      <xdr:nvSpPr>
        <xdr:cNvPr id="347" name="フローチャート : 判断 346"/>
        <xdr:cNvSpPr/>
      </xdr:nvSpPr>
      <xdr:spPr>
        <a:xfrm>
          <a:off x="8699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19587</xdr:rowOff>
    </xdr:from>
    <xdr:ext cx="534377" cy="259045"/>
    <xdr:sp macro="" textlink="">
      <xdr:nvSpPr>
        <xdr:cNvPr id="348" name="テキスト ボックス 347"/>
        <xdr:cNvSpPr txBox="1"/>
      </xdr:nvSpPr>
      <xdr:spPr>
        <a:xfrm>
          <a:off x="8483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99906</xdr:rowOff>
    </xdr:from>
    <xdr:to>
      <xdr:col>11</xdr:col>
      <xdr:colOff>307975</xdr:colOff>
      <xdr:row>57</xdr:row>
      <xdr:rowOff>115391</xdr:rowOff>
    </xdr:to>
    <xdr:cxnSp macro="">
      <xdr:nvCxnSpPr>
        <xdr:cNvPr id="349" name="直線コネクタ 348"/>
        <xdr:cNvCxnSpPr/>
      </xdr:nvCxnSpPr>
      <xdr:spPr>
        <a:xfrm flipV="1">
          <a:off x="6972300" y="9872556"/>
          <a:ext cx="889000" cy="1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131428</xdr:rowOff>
    </xdr:from>
    <xdr:to>
      <xdr:col>11</xdr:col>
      <xdr:colOff>358775</xdr:colOff>
      <xdr:row>58</xdr:row>
      <xdr:rowOff>61578</xdr:rowOff>
    </xdr:to>
    <xdr:sp macro="" textlink="">
      <xdr:nvSpPr>
        <xdr:cNvPr id="350" name="フローチャート : 判断 349"/>
        <xdr:cNvSpPr/>
      </xdr:nvSpPr>
      <xdr:spPr>
        <a:xfrm>
          <a:off x="7810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52705</xdr:rowOff>
    </xdr:from>
    <xdr:ext cx="534377" cy="259045"/>
    <xdr:sp macro="" textlink="">
      <xdr:nvSpPr>
        <xdr:cNvPr id="351" name="テキスト ボックス 350"/>
        <xdr:cNvSpPr txBox="1"/>
      </xdr:nvSpPr>
      <xdr:spPr>
        <a:xfrm>
          <a:off x="7594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52" name="フローチャート : 判断 35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53" name="テキスト ボックス 35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18775</xdr:rowOff>
    </xdr:from>
    <xdr:to>
      <xdr:col>15</xdr:col>
      <xdr:colOff>231775</xdr:colOff>
      <xdr:row>57</xdr:row>
      <xdr:rowOff>120375</xdr:rowOff>
    </xdr:to>
    <xdr:sp macro="" textlink="">
      <xdr:nvSpPr>
        <xdr:cNvPr id="359" name="円/楕円 358"/>
        <xdr:cNvSpPr/>
      </xdr:nvSpPr>
      <xdr:spPr>
        <a:xfrm>
          <a:off x="10426700" y="97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41652</xdr:rowOff>
    </xdr:from>
    <xdr:ext cx="534377" cy="259045"/>
    <xdr:sp macro="" textlink="">
      <xdr:nvSpPr>
        <xdr:cNvPr id="360" name="農林水産業費該当値テキスト"/>
        <xdr:cNvSpPr txBox="1"/>
      </xdr:nvSpPr>
      <xdr:spPr>
        <a:xfrm>
          <a:off x="10528300" y="96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23287</xdr:rowOff>
    </xdr:from>
    <xdr:to>
      <xdr:col>14</xdr:col>
      <xdr:colOff>79375</xdr:colOff>
      <xdr:row>57</xdr:row>
      <xdr:rowOff>124887</xdr:rowOff>
    </xdr:to>
    <xdr:sp macro="" textlink="">
      <xdr:nvSpPr>
        <xdr:cNvPr id="361" name="円/楕円 360"/>
        <xdr:cNvSpPr/>
      </xdr:nvSpPr>
      <xdr:spPr>
        <a:xfrm>
          <a:off x="9588500" y="97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141414</xdr:rowOff>
    </xdr:from>
    <xdr:ext cx="534377" cy="259045"/>
    <xdr:sp macro="" textlink="">
      <xdr:nvSpPr>
        <xdr:cNvPr id="362" name="テキスト ボックス 361"/>
        <xdr:cNvSpPr txBox="1"/>
      </xdr:nvSpPr>
      <xdr:spPr>
        <a:xfrm>
          <a:off x="9372111" y="95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40931</xdr:rowOff>
    </xdr:from>
    <xdr:to>
      <xdr:col>12</xdr:col>
      <xdr:colOff>561975</xdr:colOff>
      <xdr:row>57</xdr:row>
      <xdr:rowOff>142531</xdr:rowOff>
    </xdr:to>
    <xdr:sp macro="" textlink="">
      <xdr:nvSpPr>
        <xdr:cNvPr id="363" name="円/楕円 362"/>
        <xdr:cNvSpPr/>
      </xdr:nvSpPr>
      <xdr:spPr>
        <a:xfrm>
          <a:off x="8699500" y="9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159058</xdr:rowOff>
    </xdr:from>
    <xdr:ext cx="534377" cy="259045"/>
    <xdr:sp macro="" textlink="">
      <xdr:nvSpPr>
        <xdr:cNvPr id="364" name="テキスト ボックス 363"/>
        <xdr:cNvSpPr txBox="1"/>
      </xdr:nvSpPr>
      <xdr:spPr>
        <a:xfrm>
          <a:off x="8483111" y="95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49106</xdr:rowOff>
    </xdr:from>
    <xdr:to>
      <xdr:col>11</xdr:col>
      <xdr:colOff>358775</xdr:colOff>
      <xdr:row>57</xdr:row>
      <xdr:rowOff>150706</xdr:rowOff>
    </xdr:to>
    <xdr:sp macro="" textlink="">
      <xdr:nvSpPr>
        <xdr:cNvPr id="365" name="円/楕円 364"/>
        <xdr:cNvSpPr/>
      </xdr:nvSpPr>
      <xdr:spPr>
        <a:xfrm>
          <a:off x="7810500" y="98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167233</xdr:rowOff>
    </xdr:from>
    <xdr:ext cx="534377" cy="259045"/>
    <xdr:sp macro="" textlink="">
      <xdr:nvSpPr>
        <xdr:cNvPr id="366" name="テキスト ボックス 365"/>
        <xdr:cNvSpPr txBox="1"/>
      </xdr:nvSpPr>
      <xdr:spPr>
        <a:xfrm>
          <a:off x="7594111" y="95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64591</xdr:rowOff>
    </xdr:from>
    <xdr:to>
      <xdr:col>10</xdr:col>
      <xdr:colOff>155575</xdr:colOff>
      <xdr:row>57</xdr:row>
      <xdr:rowOff>166191</xdr:rowOff>
    </xdr:to>
    <xdr:sp macro="" textlink="">
      <xdr:nvSpPr>
        <xdr:cNvPr id="367" name="円/楕円 366"/>
        <xdr:cNvSpPr/>
      </xdr:nvSpPr>
      <xdr:spPr>
        <a:xfrm>
          <a:off x="6921500" y="98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11268</xdr:rowOff>
    </xdr:from>
    <xdr:ext cx="534377" cy="259045"/>
    <xdr:sp macro="" textlink="">
      <xdr:nvSpPr>
        <xdr:cNvPr id="368" name="テキスト ボックス 367"/>
        <xdr:cNvSpPr txBox="1"/>
      </xdr:nvSpPr>
      <xdr:spPr>
        <a:xfrm>
          <a:off x="6705111" y="96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149521</xdr:rowOff>
    </xdr:from>
    <xdr:to>
      <xdr:col>15</xdr:col>
      <xdr:colOff>180975</xdr:colOff>
      <xdr:row>78</xdr:row>
      <xdr:rowOff>90396</xdr:rowOff>
    </xdr:to>
    <xdr:cxnSp macro="">
      <xdr:nvCxnSpPr>
        <xdr:cNvPr id="395" name="直線コネクタ 394"/>
        <xdr:cNvCxnSpPr/>
      </xdr:nvCxnSpPr>
      <xdr:spPr>
        <a:xfrm flipV="1">
          <a:off x="9639300" y="13351171"/>
          <a:ext cx="838200" cy="1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89517</xdr:rowOff>
    </xdr:from>
    <xdr:to>
      <xdr:col>14</xdr:col>
      <xdr:colOff>28575</xdr:colOff>
      <xdr:row>78</xdr:row>
      <xdr:rowOff>90396</xdr:rowOff>
    </xdr:to>
    <xdr:cxnSp macro="">
      <xdr:nvCxnSpPr>
        <xdr:cNvPr id="398" name="直線コネクタ 397"/>
        <xdr:cNvCxnSpPr/>
      </xdr:nvCxnSpPr>
      <xdr:spPr>
        <a:xfrm>
          <a:off x="8750300" y="13462617"/>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101346</xdr:rowOff>
    </xdr:from>
    <xdr:to>
      <xdr:col>14</xdr:col>
      <xdr:colOff>79375</xdr:colOff>
      <xdr:row>78</xdr:row>
      <xdr:rowOff>31496</xdr:rowOff>
    </xdr:to>
    <xdr:sp macro="" textlink="">
      <xdr:nvSpPr>
        <xdr:cNvPr id="399" name="フローチャート : 判断 398"/>
        <xdr:cNvSpPr/>
      </xdr:nvSpPr>
      <xdr:spPr>
        <a:xfrm>
          <a:off x="95885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48023</xdr:rowOff>
    </xdr:from>
    <xdr:ext cx="534377" cy="259045"/>
    <xdr:sp macro="" textlink="">
      <xdr:nvSpPr>
        <xdr:cNvPr id="400" name="テキスト ボックス 399"/>
        <xdr:cNvSpPr txBox="1"/>
      </xdr:nvSpPr>
      <xdr:spPr>
        <a:xfrm>
          <a:off x="9372111" y="130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78499</xdr:rowOff>
    </xdr:from>
    <xdr:to>
      <xdr:col>12</xdr:col>
      <xdr:colOff>511175</xdr:colOff>
      <xdr:row>78</xdr:row>
      <xdr:rowOff>89517</xdr:rowOff>
    </xdr:to>
    <xdr:cxnSp macro="">
      <xdr:nvCxnSpPr>
        <xdr:cNvPr id="401" name="直線コネクタ 400"/>
        <xdr:cNvCxnSpPr/>
      </xdr:nvCxnSpPr>
      <xdr:spPr>
        <a:xfrm>
          <a:off x="7861300" y="13451599"/>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133522</xdr:rowOff>
    </xdr:from>
    <xdr:to>
      <xdr:col>12</xdr:col>
      <xdr:colOff>561975</xdr:colOff>
      <xdr:row>78</xdr:row>
      <xdr:rowOff>63672</xdr:rowOff>
    </xdr:to>
    <xdr:sp macro="" textlink="">
      <xdr:nvSpPr>
        <xdr:cNvPr id="402" name="フローチャート : 判断 401"/>
        <xdr:cNvSpPr/>
      </xdr:nvSpPr>
      <xdr:spPr>
        <a:xfrm>
          <a:off x="8699500" y="133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80199</xdr:rowOff>
    </xdr:from>
    <xdr:ext cx="534377" cy="259045"/>
    <xdr:sp macro="" textlink="">
      <xdr:nvSpPr>
        <xdr:cNvPr id="403" name="テキスト ボックス 402"/>
        <xdr:cNvSpPr txBox="1"/>
      </xdr:nvSpPr>
      <xdr:spPr>
        <a:xfrm>
          <a:off x="8483111" y="131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45362</xdr:rowOff>
    </xdr:from>
    <xdr:to>
      <xdr:col>11</xdr:col>
      <xdr:colOff>307975</xdr:colOff>
      <xdr:row>78</xdr:row>
      <xdr:rowOff>78499</xdr:rowOff>
    </xdr:to>
    <xdr:cxnSp macro="">
      <xdr:nvCxnSpPr>
        <xdr:cNvPr id="404" name="直線コネクタ 403"/>
        <xdr:cNvCxnSpPr/>
      </xdr:nvCxnSpPr>
      <xdr:spPr>
        <a:xfrm>
          <a:off x="6972300" y="13418462"/>
          <a:ext cx="889000" cy="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132279</xdr:rowOff>
    </xdr:from>
    <xdr:to>
      <xdr:col>11</xdr:col>
      <xdr:colOff>358775</xdr:colOff>
      <xdr:row>78</xdr:row>
      <xdr:rowOff>62429</xdr:rowOff>
    </xdr:to>
    <xdr:sp macro="" textlink="">
      <xdr:nvSpPr>
        <xdr:cNvPr id="405" name="フローチャート : 判断 404"/>
        <xdr:cNvSpPr/>
      </xdr:nvSpPr>
      <xdr:spPr>
        <a:xfrm>
          <a:off x="7810500" y="133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78956</xdr:rowOff>
    </xdr:from>
    <xdr:ext cx="534377" cy="259045"/>
    <xdr:sp macro="" textlink="">
      <xdr:nvSpPr>
        <xdr:cNvPr id="406" name="テキスト ボックス 405"/>
        <xdr:cNvSpPr txBox="1"/>
      </xdr:nvSpPr>
      <xdr:spPr>
        <a:xfrm>
          <a:off x="7594111" y="131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139083</xdr:rowOff>
    </xdr:from>
    <xdr:to>
      <xdr:col>10</xdr:col>
      <xdr:colOff>155575</xdr:colOff>
      <xdr:row>78</xdr:row>
      <xdr:rowOff>69233</xdr:rowOff>
    </xdr:to>
    <xdr:sp macro="" textlink="">
      <xdr:nvSpPr>
        <xdr:cNvPr id="407" name="フローチャート : 判断 406"/>
        <xdr:cNvSpPr/>
      </xdr:nvSpPr>
      <xdr:spPr>
        <a:xfrm>
          <a:off x="6921500" y="133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85760</xdr:rowOff>
    </xdr:from>
    <xdr:ext cx="534377" cy="259045"/>
    <xdr:sp macro="" textlink="">
      <xdr:nvSpPr>
        <xdr:cNvPr id="408" name="テキスト ボックス 407"/>
        <xdr:cNvSpPr txBox="1"/>
      </xdr:nvSpPr>
      <xdr:spPr>
        <a:xfrm>
          <a:off x="6705111" y="131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98721</xdr:rowOff>
    </xdr:from>
    <xdr:to>
      <xdr:col>15</xdr:col>
      <xdr:colOff>231775</xdr:colOff>
      <xdr:row>78</xdr:row>
      <xdr:rowOff>28871</xdr:rowOff>
    </xdr:to>
    <xdr:sp macro="" textlink="">
      <xdr:nvSpPr>
        <xdr:cNvPr id="414" name="円/楕円 413"/>
        <xdr:cNvSpPr/>
      </xdr:nvSpPr>
      <xdr:spPr>
        <a:xfrm>
          <a:off x="10426700" y="133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77148</xdr:rowOff>
    </xdr:from>
    <xdr:ext cx="534377" cy="259045"/>
    <xdr:sp macro="" textlink="">
      <xdr:nvSpPr>
        <xdr:cNvPr id="415" name="商工費該当値テキスト"/>
        <xdr:cNvSpPr txBox="1"/>
      </xdr:nvSpPr>
      <xdr:spPr>
        <a:xfrm>
          <a:off x="10528300" y="1327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39596</xdr:rowOff>
    </xdr:from>
    <xdr:to>
      <xdr:col>14</xdr:col>
      <xdr:colOff>79375</xdr:colOff>
      <xdr:row>78</xdr:row>
      <xdr:rowOff>141196</xdr:rowOff>
    </xdr:to>
    <xdr:sp macro="" textlink="">
      <xdr:nvSpPr>
        <xdr:cNvPr id="416" name="円/楕円 415"/>
        <xdr:cNvSpPr/>
      </xdr:nvSpPr>
      <xdr:spPr>
        <a:xfrm>
          <a:off x="9588500" y="134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132323</xdr:rowOff>
    </xdr:from>
    <xdr:ext cx="469744" cy="259045"/>
    <xdr:sp macro="" textlink="">
      <xdr:nvSpPr>
        <xdr:cNvPr id="417" name="テキスト ボックス 416"/>
        <xdr:cNvSpPr txBox="1"/>
      </xdr:nvSpPr>
      <xdr:spPr>
        <a:xfrm>
          <a:off x="9404427" y="1350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38717</xdr:rowOff>
    </xdr:from>
    <xdr:to>
      <xdr:col>12</xdr:col>
      <xdr:colOff>561975</xdr:colOff>
      <xdr:row>78</xdr:row>
      <xdr:rowOff>140317</xdr:rowOff>
    </xdr:to>
    <xdr:sp macro="" textlink="">
      <xdr:nvSpPr>
        <xdr:cNvPr id="418" name="円/楕円 417"/>
        <xdr:cNvSpPr/>
      </xdr:nvSpPr>
      <xdr:spPr>
        <a:xfrm>
          <a:off x="8699500" y="134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131444</xdr:rowOff>
    </xdr:from>
    <xdr:ext cx="469744" cy="259045"/>
    <xdr:sp macro="" textlink="">
      <xdr:nvSpPr>
        <xdr:cNvPr id="419" name="テキスト ボックス 418"/>
        <xdr:cNvSpPr txBox="1"/>
      </xdr:nvSpPr>
      <xdr:spPr>
        <a:xfrm>
          <a:off x="8515427" y="135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27699</xdr:rowOff>
    </xdr:from>
    <xdr:to>
      <xdr:col>11</xdr:col>
      <xdr:colOff>358775</xdr:colOff>
      <xdr:row>78</xdr:row>
      <xdr:rowOff>129299</xdr:rowOff>
    </xdr:to>
    <xdr:sp macro="" textlink="">
      <xdr:nvSpPr>
        <xdr:cNvPr id="420" name="円/楕円 419"/>
        <xdr:cNvSpPr/>
      </xdr:nvSpPr>
      <xdr:spPr>
        <a:xfrm>
          <a:off x="7810500" y="134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120426</xdr:rowOff>
    </xdr:from>
    <xdr:ext cx="469744" cy="259045"/>
    <xdr:sp macro="" textlink="">
      <xdr:nvSpPr>
        <xdr:cNvPr id="421" name="テキスト ボックス 420"/>
        <xdr:cNvSpPr txBox="1"/>
      </xdr:nvSpPr>
      <xdr:spPr>
        <a:xfrm>
          <a:off x="7626427" y="134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166012</xdr:rowOff>
    </xdr:from>
    <xdr:to>
      <xdr:col>10</xdr:col>
      <xdr:colOff>155575</xdr:colOff>
      <xdr:row>78</xdr:row>
      <xdr:rowOff>96162</xdr:rowOff>
    </xdr:to>
    <xdr:sp macro="" textlink="">
      <xdr:nvSpPr>
        <xdr:cNvPr id="422" name="円/楕円 421"/>
        <xdr:cNvSpPr/>
      </xdr:nvSpPr>
      <xdr:spPr>
        <a:xfrm>
          <a:off x="6921500" y="133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87289</xdr:rowOff>
    </xdr:from>
    <xdr:ext cx="534377" cy="259045"/>
    <xdr:sp macro="" textlink="">
      <xdr:nvSpPr>
        <xdr:cNvPr id="423" name="テキスト ボックス 422"/>
        <xdr:cNvSpPr txBox="1"/>
      </xdr:nvSpPr>
      <xdr:spPr>
        <a:xfrm>
          <a:off x="6705111" y="1346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111809</xdr:rowOff>
    </xdr:from>
    <xdr:to>
      <xdr:col>15</xdr:col>
      <xdr:colOff>180975</xdr:colOff>
      <xdr:row>98</xdr:row>
      <xdr:rowOff>138145</xdr:rowOff>
    </xdr:to>
    <xdr:cxnSp macro="">
      <xdr:nvCxnSpPr>
        <xdr:cNvPr id="452" name="直線コネクタ 451"/>
        <xdr:cNvCxnSpPr/>
      </xdr:nvCxnSpPr>
      <xdr:spPr>
        <a:xfrm flipV="1">
          <a:off x="9639300" y="16913909"/>
          <a:ext cx="8382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138145</xdr:rowOff>
    </xdr:from>
    <xdr:to>
      <xdr:col>14</xdr:col>
      <xdr:colOff>28575</xdr:colOff>
      <xdr:row>98</xdr:row>
      <xdr:rowOff>141088</xdr:rowOff>
    </xdr:to>
    <xdr:cxnSp macro="">
      <xdr:nvCxnSpPr>
        <xdr:cNvPr id="455" name="直線コネクタ 454"/>
        <xdr:cNvCxnSpPr/>
      </xdr:nvCxnSpPr>
      <xdr:spPr>
        <a:xfrm flipV="1">
          <a:off x="8750300" y="16940245"/>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91246</xdr:rowOff>
    </xdr:from>
    <xdr:to>
      <xdr:col>14</xdr:col>
      <xdr:colOff>79375</xdr:colOff>
      <xdr:row>99</xdr:row>
      <xdr:rowOff>21396</xdr:rowOff>
    </xdr:to>
    <xdr:sp macro="" textlink="">
      <xdr:nvSpPr>
        <xdr:cNvPr id="456" name="フローチャート : 判断 455"/>
        <xdr:cNvSpPr/>
      </xdr:nvSpPr>
      <xdr:spPr>
        <a:xfrm>
          <a:off x="9588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12523</xdr:rowOff>
    </xdr:from>
    <xdr:ext cx="534377" cy="259045"/>
    <xdr:sp macro="" textlink="">
      <xdr:nvSpPr>
        <xdr:cNvPr id="457" name="テキスト ボックス 456"/>
        <xdr:cNvSpPr txBox="1"/>
      </xdr:nvSpPr>
      <xdr:spPr>
        <a:xfrm>
          <a:off x="9372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141088</xdr:rowOff>
    </xdr:from>
    <xdr:to>
      <xdr:col>12</xdr:col>
      <xdr:colOff>511175</xdr:colOff>
      <xdr:row>98</xdr:row>
      <xdr:rowOff>154673</xdr:rowOff>
    </xdr:to>
    <xdr:cxnSp macro="">
      <xdr:nvCxnSpPr>
        <xdr:cNvPr id="458" name="直線コネクタ 457"/>
        <xdr:cNvCxnSpPr/>
      </xdr:nvCxnSpPr>
      <xdr:spPr>
        <a:xfrm flipV="1">
          <a:off x="7861300" y="16943188"/>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88466</xdr:rowOff>
    </xdr:from>
    <xdr:to>
      <xdr:col>12</xdr:col>
      <xdr:colOff>561975</xdr:colOff>
      <xdr:row>99</xdr:row>
      <xdr:rowOff>18616</xdr:rowOff>
    </xdr:to>
    <xdr:sp macro="" textlink="">
      <xdr:nvSpPr>
        <xdr:cNvPr id="459" name="フローチャート : 判断 458"/>
        <xdr:cNvSpPr/>
      </xdr:nvSpPr>
      <xdr:spPr>
        <a:xfrm>
          <a:off x="8699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35143</xdr:rowOff>
    </xdr:from>
    <xdr:ext cx="534377" cy="259045"/>
    <xdr:sp macro="" textlink="">
      <xdr:nvSpPr>
        <xdr:cNvPr id="460" name="テキスト ボックス 459"/>
        <xdr:cNvSpPr txBox="1"/>
      </xdr:nvSpPr>
      <xdr:spPr>
        <a:xfrm>
          <a:off x="8483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144369</xdr:rowOff>
    </xdr:from>
    <xdr:to>
      <xdr:col>11</xdr:col>
      <xdr:colOff>307975</xdr:colOff>
      <xdr:row>98</xdr:row>
      <xdr:rowOff>154673</xdr:rowOff>
    </xdr:to>
    <xdr:cxnSp macro="">
      <xdr:nvCxnSpPr>
        <xdr:cNvPr id="461" name="直線コネクタ 460"/>
        <xdr:cNvCxnSpPr/>
      </xdr:nvCxnSpPr>
      <xdr:spPr>
        <a:xfrm>
          <a:off x="6972300" y="16946469"/>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105637</xdr:rowOff>
    </xdr:from>
    <xdr:to>
      <xdr:col>11</xdr:col>
      <xdr:colOff>358775</xdr:colOff>
      <xdr:row>99</xdr:row>
      <xdr:rowOff>35787</xdr:rowOff>
    </xdr:to>
    <xdr:sp macro="" textlink="">
      <xdr:nvSpPr>
        <xdr:cNvPr id="462" name="フローチャート : 判断 461"/>
        <xdr:cNvSpPr/>
      </xdr:nvSpPr>
      <xdr:spPr>
        <a:xfrm>
          <a:off x="7810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26914</xdr:rowOff>
    </xdr:from>
    <xdr:ext cx="534377" cy="259045"/>
    <xdr:sp macro="" textlink="">
      <xdr:nvSpPr>
        <xdr:cNvPr id="463" name="テキスト ボックス 462"/>
        <xdr:cNvSpPr txBox="1"/>
      </xdr:nvSpPr>
      <xdr:spPr>
        <a:xfrm>
          <a:off x="7594111" y="1700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110111</xdr:rowOff>
    </xdr:from>
    <xdr:to>
      <xdr:col>10</xdr:col>
      <xdr:colOff>155575</xdr:colOff>
      <xdr:row>99</xdr:row>
      <xdr:rowOff>40261</xdr:rowOff>
    </xdr:to>
    <xdr:sp macro="" textlink="">
      <xdr:nvSpPr>
        <xdr:cNvPr id="464" name="フローチャート : 判断 463"/>
        <xdr:cNvSpPr/>
      </xdr:nvSpPr>
      <xdr:spPr>
        <a:xfrm>
          <a:off x="6921500" y="1691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31388</xdr:rowOff>
    </xdr:from>
    <xdr:ext cx="534377" cy="259045"/>
    <xdr:sp macro="" textlink="">
      <xdr:nvSpPr>
        <xdr:cNvPr id="465" name="テキスト ボックス 464"/>
        <xdr:cNvSpPr txBox="1"/>
      </xdr:nvSpPr>
      <xdr:spPr>
        <a:xfrm>
          <a:off x="6705111" y="170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61009</xdr:rowOff>
    </xdr:from>
    <xdr:to>
      <xdr:col>15</xdr:col>
      <xdr:colOff>231775</xdr:colOff>
      <xdr:row>98</xdr:row>
      <xdr:rowOff>162609</xdr:rowOff>
    </xdr:to>
    <xdr:sp macro="" textlink="">
      <xdr:nvSpPr>
        <xdr:cNvPr id="471" name="円/楕円 470"/>
        <xdr:cNvSpPr/>
      </xdr:nvSpPr>
      <xdr:spPr>
        <a:xfrm>
          <a:off x="10426700" y="168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20386</xdr:rowOff>
    </xdr:from>
    <xdr:ext cx="534377" cy="259045"/>
    <xdr:sp macro="" textlink="">
      <xdr:nvSpPr>
        <xdr:cNvPr id="472" name="土木費該当値テキスト"/>
        <xdr:cNvSpPr txBox="1"/>
      </xdr:nvSpPr>
      <xdr:spPr>
        <a:xfrm>
          <a:off x="10528300" y="166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87345</xdr:rowOff>
    </xdr:from>
    <xdr:to>
      <xdr:col>14</xdr:col>
      <xdr:colOff>79375</xdr:colOff>
      <xdr:row>99</xdr:row>
      <xdr:rowOff>17495</xdr:rowOff>
    </xdr:to>
    <xdr:sp macro="" textlink="">
      <xdr:nvSpPr>
        <xdr:cNvPr id="473" name="円/楕円 472"/>
        <xdr:cNvSpPr/>
      </xdr:nvSpPr>
      <xdr:spPr>
        <a:xfrm>
          <a:off x="9588500" y="16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34022</xdr:rowOff>
    </xdr:from>
    <xdr:ext cx="534377" cy="259045"/>
    <xdr:sp macro="" textlink="">
      <xdr:nvSpPr>
        <xdr:cNvPr id="474" name="テキスト ボックス 473"/>
        <xdr:cNvSpPr txBox="1"/>
      </xdr:nvSpPr>
      <xdr:spPr>
        <a:xfrm>
          <a:off x="9372111" y="166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90288</xdr:rowOff>
    </xdr:from>
    <xdr:to>
      <xdr:col>12</xdr:col>
      <xdr:colOff>561975</xdr:colOff>
      <xdr:row>99</xdr:row>
      <xdr:rowOff>20438</xdr:rowOff>
    </xdr:to>
    <xdr:sp macro="" textlink="">
      <xdr:nvSpPr>
        <xdr:cNvPr id="475" name="円/楕円 474"/>
        <xdr:cNvSpPr/>
      </xdr:nvSpPr>
      <xdr:spPr>
        <a:xfrm>
          <a:off x="8699500" y="1689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11565</xdr:rowOff>
    </xdr:from>
    <xdr:ext cx="534377" cy="259045"/>
    <xdr:sp macro="" textlink="">
      <xdr:nvSpPr>
        <xdr:cNvPr id="476" name="テキスト ボックス 475"/>
        <xdr:cNvSpPr txBox="1"/>
      </xdr:nvSpPr>
      <xdr:spPr>
        <a:xfrm>
          <a:off x="8483111" y="169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103873</xdr:rowOff>
    </xdr:from>
    <xdr:to>
      <xdr:col>11</xdr:col>
      <xdr:colOff>358775</xdr:colOff>
      <xdr:row>99</xdr:row>
      <xdr:rowOff>34023</xdr:rowOff>
    </xdr:to>
    <xdr:sp macro="" textlink="">
      <xdr:nvSpPr>
        <xdr:cNvPr id="477" name="円/楕円 476"/>
        <xdr:cNvSpPr/>
      </xdr:nvSpPr>
      <xdr:spPr>
        <a:xfrm>
          <a:off x="7810500" y="169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50550</xdr:rowOff>
    </xdr:from>
    <xdr:ext cx="534377" cy="259045"/>
    <xdr:sp macro="" textlink="">
      <xdr:nvSpPr>
        <xdr:cNvPr id="478" name="テキスト ボックス 477"/>
        <xdr:cNvSpPr txBox="1"/>
      </xdr:nvSpPr>
      <xdr:spPr>
        <a:xfrm>
          <a:off x="7594111" y="166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93569</xdr:rowOff>
    </xdr:from>
    <xdr:to>
      <xdr:col>10</xdr:col>
      <xdr:colOff>155575</xdr:colOff>
      <xdr:row>99</xdr:row>
      <xdr:rowOff>23719</xdr:rowOff>
    </xdr:to>
    <xdr:sp macro="" textlink="">
      <xdr:nvSpPr>
        <xdr:cNvPr id="479" name="円/楕円 478"/>
        <xdr:cNvSpPr/>
      </xdr:nvSpPr>
      <xdr:spPr>
        <a:xfrm>
          <a:off x="6921500" y="168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40246</xdr:rowOff>
    </xdr:from>
    <xdr:ext cx="534377" cy="259045"/>
    <xdr:sp macro="" textlink="">
      <xdr:nvSpPr>
        <xdr:cNvPr id="480" name="テキスト ボックス 479"/>
        <xdr:cNvSpPr txBox="1"/>
      </xdr:nvSpPr>
      <xdr:spPr>
        <a:xfrm>
          <a:off x="6705111" y="166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119164</xdr:rowOff>
    </xdr:from>
    <xdr:to>
      <xdr:col>23</xdr:col>
      <xdr:colOff>517525</xdr:colOff>
      <xdr:row>37</xdr:row>
      <xdr:rowOff>137617</xdr:rowOff>
    </xdr:to>
    <xdr:cxnSp macro="">
      <xdr:nvCxnSpPr>
        <xdr:cNvPr id="509" name="直線コネクタ 508"/>
        <xdr:cNvCxnSpPr/>
      </xdr:nvCxnSpPr>
      <xdr:spPr>
        <a:xfrm flipV="1">
          <a:off x="15481300" y="6462814"/>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121920</xdr:rowOff>
    </xdr:from>
    <xdr:to>
      <xdr:col>22</xdr:col>
      <xdr:colOff>365125</xdr:colOff>
      <xdr:row>37</xdr:row>
      <xdr:rowOff>137617</xdr:rowOff>
    </xdr:to>
    <xdr:cxnSp macro="">
      <xdr:nvCxnSpPr>
        <xdr:cNvPr id="512" name="直線コネクタ 511"/>
        <xdr:cNvCxnSpPr/>
      </xdr:nvCxnSpPr>
      <xdr:spPr>
        <a:xfrm>
          <a:off x="14592300" y="6465570"/>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54851</xdr:rowOff>
    </xdr:from>
    <xdr:to>
      <xdr:col>22</xdr:col>
      <xdr:colOff>415925</xdr:colOff>
      <xdr:row>37</xdr:row>
      <xdr:rowOff>156451</xdr:rowOff>
    </xdr:to>
    <xdr:sp macro="" textlink="">
      <xdr:nvSpPr>
        <xdr:cNvPr id="513" name="フローチャート : 判断 512"/>
        <xdr:cNvSpPr/>
      </xdr:nvSpPr>
      <xdr:spPr>
        <a:xfrm>
          <a:off x="15430500" y="639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1528</xdr:rowOff>
    </xdr:from>
    <xdr:ext cx="534377" cy="259045"/>
    <xdr:sp macro="" textlink="">
      <xdr:nvSpPr>
        <xdr:cNvPr id="514" name="テキスト ボックス 513"/>
        <xdr:cNvSpPr txBox="1"/>
      </xdr:nvSpPr>
      <xdr:spPr>
        <a:xfrm>
          <a:off x="15214111" y="61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121920</xdr:rowOff>
    </xdr:from>
    <xdr:to>
      <xdr:col>21</xdr:col>
      <xdr:colOff>161925</xdr:colOff>
      <xdr:row>37</xdr:row>
      <xdr:rowOff>144297</xdr:rowOff>
    </xdr:to>
    <xdr:cxnSp macro="">
      <xdr:nvCxnSpPr>
        <xdr:cNvPr id="515" name="直線コネクタ 514"/>
        <xdr:cNvCxnSpPr/>
      </xdr:nvCxnSpPr>
      <xdr:spPr>
        <a:xfrm flipV="1">
          <a:off x="13703300" y="6465570"/>
          <a:ext cx="8890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68834</xdr:rowOff>
    </xdr:from>
    <xdr:to>
      <xdr:col>21</xdr:col>
      <xdr:colOff>212725</xdr:colOff>
      <xdr:row>37</xdr:row>
      <xdr:rowOff>170435</xdr:rowOff>
    </xdr:to>
    <xdr:sp macro="" textlink="">
      <xdr:nvSpPr>
        <xdr:cNvPr id="516" name="フローチャート : 判断 515"/>
        <xdr:cNvSpPr/>
      </xdr:nvSpPr>
      <xdr:spPr>
        <a:xfrm>
          <a:off x="1454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15511</xdr:rowOff>
    </xdr:from>
    <xdr:ext cx="534377" cy="259045"/>
    <xdr:sp macro="" textlink="">
      <xdr:nvSpPr>
        <xdr:cNvPr id="517" name="テキスト ボックス 516"/>
        <xdr:cNvSpPr txBox="1"/>
      </xdr:nvSpPr>
      <xdr:spPr>
        <a:xfrm>
          <a:off x="14325111"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127356</xdr:rowOff>
    </xdr:from>
    <xdr:to>
      <xdr:col>19</xdr:col>
      <xdr:colOff>644525</xdr:colOff>
      <xdr:row>37</xdr:row>
      <xdr:rowOff>144297</xdr:rowOff>
    </xdr:to>
    <xdr:cxnSp macro="">
      <xdr:nvCxnSpPr>
        <xdr:cNvPr id="518" name="直線コネクタ 517"/>
        <xdr:cNvCxnSpPr/>
      </xdr:nvCxnSpPr>
      <xdr:spPr>
        <a:xfrm>
          <a:off x="12814300" y="6471006"/>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41504</xdr:rowOff>
    </xdr:from>
    <xdr:to>
      <xdr:col>20</xdr:col>
      <xdr:colOff>9525</xdr:colOff>
      <xdr:row>37</xdr:row>
      <xdr:rowOff>143104</xdr:rowOff>
    </xdr:to>
    <xdr:sp macro="" textlink="">
      <xdr:nvSpPr>
        <xdr:cNvPr id="519" name="フローチャート : 判断 518"/>
        <xdr:cNvSpPr/>
      </xdr:nvSpPr>
      <xdr:spPr>
        <a:xfrm>
          <a:off x="13652500" y="638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159631</xdr:rowOff>
    </xdr:from>
    <xdr:ext cx="534377" cy="259045"/>
    <xdr:sp macro="" textlink="">
      <xdr:nvSpPr>
        <xdr:cNvPr id="520" name="テキスト ボックス 519"/>
        <xdr:cNvSpPr txBox="1"/>
      </xdr:nvSpPr>
      <xdr:spPr>
        <a:xfrm>
          <a:off x="13436111" y="61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69291</xdr:rowOff>
    </xdr:from>
    <xdr:to>
      <xdr:col>18</xdr:col>
      <xdr:colOff>492125</xdr:colOff>
      <xdr:row>37</xdr:row>
      <xdr:rowOff>170891</xdr:rowOff>
    </xdr:to>
    <xdr:sp macro="" textlink="">
      <xdr:nvSpPr>
        <xdr:cNvPr id="521" name="フローチャート : 判断 520"/>
        <xdr:cNvSpPr/>
      </xdr:nvSpPr>
      <xdr:spPr>
        <a:xfrm>
          <a:off x="12763500" y="64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15968</xdr:rowOff>
    </xdr:from>
    <xdr:ext cx="534377" cy="259045"/>
    <xdr:sp macro="" textlink="">
      <xdr:nvSpPr>
        <xdr:cNvPr id="522" name="テキスト ボックス 521"/>
        <xdr:cNvSpPr txBox="1"/>
      </xdr:nvSpPr>
      <xdr:spPr>
        <a:xfrm>
          <a:off x="12547111" y="61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68364</xdr:rowOff>
    </xdr:from>
    <xdr:to>
      <xdr:col>23</xdr:col>
      <xdr:colOff>568325</xdr:colOff>
      <xdr:row>37</xdr:row>
      <xdr:rowOff>169964</xdr:rowOff>
    </xdr:to>
    <xdr:sp macro="" textlink="">
      <xdr:nvSpPr>
        <xdr:cNvPr id="528" name="円/楕円 527"/>
        <xdr:cNvSpPr/>
      </xdr:nvSpPr>
      <xdr:spPr>
        <a:xfrm>
          <a:off x="16268700" y="64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5148</xdr:rowOff>
    </xdr:from>
    <xdr:ext cx="534377" cy="259045"/>
    <xdr:sp macro="" textlink="">
      <xdr:nvSpPr>
        <xdr:cNvPr id="529" name="消防費該当値テキスト"/>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86817</xdr:rowOff>
    </xdr:from>
    <xdr:to>
      <xdr:col>22</xdr:col>
      <xdr:colOff>415925</xdr:colOff>
      <xdr:row>38</xdr:row>
      <xdr:rowOff>16967</xdr:rowOff>
    </xdr:to>
    <xdr:sp macro="" textlink="">
      <xdr:nvSpPr>
        <xdr:cNvPr id="530" name="円/楕円 529"/>
        <xdr:cNvSpPr/>
      </xdr:nvSpPr>
      <xdr:spPr>
        <a:xfrm>
          <a:off x="15430500" y="64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8094</xdr:rowOff>
    </xdr:from>
    <xdr:ext cx="534377" cy="259045"/>
    <xdr:sp macro="" textlink="">
      <xdr:nvSpPr>
        <xdr:cNvPr id="531" name="テキスト ボックス 530"/>
        <xdr:cNvSpPr txBox="1"/>
      </xdr:nvSpPr>
      <xdr:spPr>
        <a:xfrm>
          <a:off x="15214111" y="65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71120</xdr:rowOff>
    </xdr:from>
    <xdr:to>
      <xdr:col>21</xdr:col>
      <xdr:colOff>212725</xdr:colOff>
      <xdr:row>38</xdr:row>
      <xdr:rowOff>1270</xdr:rowOff>
    </xdr:to>
    <xdr:sp macro="" textlink="">
      <xdr:nvSpPr>
        <xdr:cNvPr id="532" name="円/楕円 531"/>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163847</xdr:rowOff>
    </xdr:from>
    <xdr:ext cx="534377" cy="259045"/>
    <xdr:sp macro="" textlink="">
      <xdr:nvSpPr>
        <xdr:cNvPr id="533" name="テキスト ボックス 532"/>
        <xdr:cNvSpPr txBox="1"/>
      </xdr:nvSpPr>
      <xdr:spPr>
        <a:xfrm>
          <a:off x="14325111" y="65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93497</xdr:rowOff>
    </xdr:from>
    <xdr:to>
      <xdr:col>20</xdr:col>
      <xdr:colOff>9525</xdr:colOff>
      <xdr:row>38</xdr:row>
      <xdr:rowOff>23647</xdr:rowOff>
    </xdr:to>
    <xdr:sp macro="" textlink="">
      <xdr:nvSpPr>
        <xdr:cNvPr id="534" name="円/楕円 533"/>
        <xdr:cNvSpPr/>
      </xdr:nvSpPr>
      <xdr:spPr>
        <a:xfrm>
          <a:off x="13652500" y="6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14774</xdr:rowOff>
    </xdr:from>
    <xdr:ext cx="534377" cy="259045"/>
    <xdr:sp macro="" textlink="">
      <xdr:nvSpPr>
        <xdr:cNvPr id="535" name="テキスト ボックス 534"/>
        <xdr:cNvSpPr txBox="1"/>
      </xdr:nvSpPr>
      <xdr:spPr>
        <a:xfrm>
          <a:off x="13436111" y="6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76556</xdr:rowOff>
    </xdr:from>
    <xdr:to>
      <xdr:col>18</xdr:col>
      <xdr:colOff>492125</xdr:colOff>
      <xdr:row>38</xdr:row>
      <xdr:rowOff>6706</xdr:rowOff>
    </xdr:to>
    <xdr:sp macro="" textlink="">
      <xdr:nvSpPr>
        <xdr:cNvPr id="536" name="円/楕円 535"/>
        <xdr:cNvSpPr/>
      </xdr:nvSpPr>
      <xdr:spPr>
        <a:xfrm>
          <a:off x="12763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169283</xdr:rowOff>
    </xdr:from>
    <xdr:ext cx="534377" cy="259045"/>
    <xdr:sp macro="" textlink="">
      <xdr:nvSpPr>
        <xdr:cNvPr id="537" name="テキスト ボックス 536"/>
        <xdr:cNvSpPr txBox="1"/>
      </xdr:nvSpPr>
      <xdr:spPr>
        <a:xfrm>
          <a:off x="12547111" y="65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83661</xdr:rowOff>
    </xdr:from>
    <xdr:to>
      <xdr:col>23</xdr:col>
      <xdr:colOff>517525</xdr:colOff>
      <xdr:row>57</xdr:row>
      <xdr:rowOff>85554</xdr:rowOff>
    </xdr:to>
    <xdr:cxnSp macro="">
      <xdr:nvCxnSpPr>
        <xdr:cNvPr id="564" name="直線コネクタ 563"/>
        <xdr:cNvCxnSpPr/>
      </xdr:nvCxnSpPr>
      <xdr:spPr>
        <a:xfrm flipV="1">
          <a:off x="15481300" y="9856311"/>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7820</xdr:rowOff>
    </xdr:from>
    <xdr:to>
      <xdr:col>22</xdr:col>
      <xdr:colOff>365125</xdr:colOff>
      <xdr:row>57</xdr:row>
      <xdr:rowOff>85554</xdr:rowOff>
    </xdr:to>
    <xdr:cxnSp macro="">
      <xdr:nvCxnSpPr>
        <xdr:cNvPr id="567" name="直線コネクタ 566"/>
        <xdr:cNvCxnSpPr/>
      </xdr:nvCxnSpPr>
      <xdr:spPr>
        <a:xfrm>
          <a:off x="14592300" y="9780470"/>
          <a:ext cx="889000" cy="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165646</xdr:rowOff>
    </xdr:from>
    <xdr:to>
      <xdr:col>22</xdr:col>
      <xdr:colOff>415925</xdr:colOff>
      <xdr:row>57</xdr:row>
      <xdr:rowOff>95796</xdr:rowOff>
    </xdr:to>
    <xdr:sp macro="" textlink="">
      <xdr:nvSpPr>
        <xdr:cNvPr id="568" name="フローチャート : 判断 567"/>
        <xdr:cNvSpPr/>
      </xdr:nvSpPr>
      <xdr:spPr>
        <a:xfrm>
          <a:off x="15430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112323</xdr:rowOff>
    </xdr:from>
    <xdr:ext cx="534377" cy="259045"/>
    <xdr:sp macro="" textlink="">
      <xdr:nvSpPr>
        <xdr:cNvPr id="569" name="テキスト ボックス 568"/>
        <xdr:cNvSpPr txBox="1"/>
      </xdr:nvSpPr>
      <xdr:spPr>
        <a:xfrm>
          <a:off x="15214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7820</xdr:rowOff>
    </xdr:from>
    <xdr:to>
      <xdr:col>21</xdr:col>
      <xdr:colOff>161925</xdr:colOff>
      <xdr:row>57</xdr:row>
      <xdr:rowOff>60280</xdr:rowOff>
    </xdr:to>
    <xdr:cxnSp macro="">
      <xdr:nvCxnSpPr>
        <xdr:cNvPr id="570" name="直線コネクタ 569"/>
        <xdr:cNvCxnSpPr/>
      </xdr:nvCxnSpPr>
      <xdr:spPr>
        <a:xfrm flipV="1">
          <a:off x="13703300" y="9780470"/>
          <a:ext cx="889000" cy="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170410</xdr:rowOff>
    </xdr:from>
    <xdr:to>
      <xdr:col>21</xdr:col>
      <xdr:colOff>212725</xdr:colOff>
      <xdr:row>57</xdr:row>
      <xdr:rowOff>100560</xdr:rowOff>
    </xdr:to>
    <xdr:sp macro="" textlink="">
      <xdr:nvSpPr>
        <xdr:cNvPr id="571" name="フローチャート : 判断 570"/>
        <xdr:cNvSpPr/>
      </xdr:nvSpPr>
      <xdr:spPr>
        <a:xfrm>
          <a:off x="14541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91687</xdr:rowOff>
    </xdr:from>
    <xdr:ext cx="534377" cy="259045"/>
    <xdr:sp macro="" textlink="">
      <xdr:nvSpPr>
        <xdr:cNvPr id="572" name="テキスト ボックス 571"/>
        <xdr:cNvSpPr txBox="1"/>
      </xdr:nvSpPr>
      <xdr:spPr>
        <a:xfrm>
          <a:off x="14325111" y="986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129500</xdr:rowOff>
    </xdr:from>
    <xdr:to>
      <xdr:col>19</xdr:col>
      <xdr:colOff>644525</xdr:colOff>
      <xdr:row>57</xdr:row>
      <xdr:rowOff>60280</xdr:rowOff>
    </xdr:to>
    <xdr:cxnSp macro="">
      <xdr:nvCxnSpPr>
        <xdr:cNvPr id="573" name="直線コネクタ 572"/>
        <xdr:cNvCxnSpPr/>
      </xdr:nvCxnSpPr>
      <xdr:spPr>
        <a:xfrm>
          <a:off x="12814300" y="9559250"/>
          <a:ext cx="889000" cy="27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22195</xdr:rowOff>
    </xdr:from>
    <xdr:to>
      <xdr:col>20</xdr:col>
      <xdr:colOff>9525</xdr:colOff>
      <xdr:row>57</xdr:row>
      <xdr:rowOff>123795</xdr:rowOff>
    </xdr:to>
    <xdr:sp macro="" textlink="">
      <xdr:nvSpPr>
        <xdr:cNvPr id="574" name="フローチャート : 判断 573"/>
        <xdr:cNvSpPr/>
      </xdr:nvSpPr>
      <xdr:spPr>
        <a:xfrm>
          <a:off x="13652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114922</xdr:rowOff>
    </xdr:from>
    <xdr:ext cx="534377" cy="259045"/>
    <xdr:sp macro="" textlink="">
      <xdr:nvSpPr>
        <xdr:cNvPr id="575" name="テキスト ボックス 574"/>
        <xdr:cNvSpPr txBox="1"/>
      </xdr:nvSpPr>
      <xdr:spPr>
        <a:xfrm>
          <a:off x="13436111" y="98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22039</xdr:rowOff>
    </xdr:from>
    <xdr:to>
      <xdr:col>18</xdr:col>
      <xdr:colOff>492125</xdr:colOff>
      <xdr:row>57</xdr:row>
      <xdr:rowOff>123639</xdr:rowOff>
    </xdr:to>
    <xdr:sp macro="" textlink="">
      <xdr:nvSpPr>
        <xdr:cNvPr id="576" name="フローチャート : 判断 575"/>
        <xdr:cNvSpPr/>
      </xdr:nvSpPr>
      <xdr:spPr>
        <a:xfrm>
          <a:off x="12763500" y="97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114766</xdr:rowOff>
    </xdr:from>
    <xdr:ext cx="534377" cy="259045"/>
    <xdr:sp macro="" textlink="">
      <xdr:nvSpPr>
        <xdr:cNvPr id="577" name="テキスト ボックス 576"/>
        <xdr:cNvSpPr txBox="1"/>
      </xdr:nvSpPr>
      <xdr:spPr>
        <a:xfrm>
          <a:off x="12547111" y="98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32861</xdr:rowOff>
    </xdr:from>
    <xdr:to>
      <xdr:col>23</xdr:col>
      <xdr:colOff>568325</xdr:colOff>
      <xdr:row>57</xdr:row>
      <xdr:rowOff>134461</xdr:rowOff>
    </xdr:to>
    <xdr:sp macro="" textlink="">
      <xdr:nvSpPr>
        <xdr:cNvPr id="583" name="円/楕円 582"/>
        <xdr:cNvSpPr/>
      </xdr:nvSpPr>
      <xdr:spPr>
        <a:xfrm>
          <a:off x="16268700" y="98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119238</xdr:rowOff>
    </xdr:from>
    <xdr:ext cx="534377" cy="259045"/>
    <xdr:sp macro="" textlink="">
      <xdr:nvSpPr>
        <xdr:cNvPr id="584" name="教育費該当値テキスト"/>
        <xdr:cNvSpPr txBox="1"/>
      </xdr:nvSpPr>
      <xdr:spPr>
        <a:xfrm>
          <a:off x="16370300" y="97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34754</xdr:rowOff>
    </xdr:from>
    <xdr:to>
      <xdr:col>22</xdr:col>
      <xdr:colOff>415925</xdr:colOff>
      <xdr:row>57</xdr:row>
      <xdr:rowOff>136354</xdr:rowOff>
    </xdr:to>
    <xdr:sp macro="" textlink="">
      <xdr:nvSpPr>
        <xdr:cNvPr id="585" name="円/楕円 584"/>
        <xdr:cNvSpPr/>
      </xdr:nvSpPr>
      <xdr:spPr>
        <a:xfrm>
          <a:off x="15430500" y="98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127481</xdr:rowOff>
    </xdr:from>
    <xdr:ext cx="534377" cy="259045"/>
    <xdr:sp macro="" textlink="">
      <xdr:nvSpPr>
        <xdr:cNvPr id="586" name="テキスト ボックス 585"/>
        <xdr:cNvSpPr txBox="1"/>
      </xdr:nvSpPr>
      <xdr:spPr>
        <a:xfrm>
          <a:off x="15214111" y="99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128470</xdr:rowOff>
    </xdr:from>
    <xdr:to>
      <xdr:col>21</xdr:col>
      <xdr:colOff>212725</xdr:colOff>
      <xdr:row>57</xdr:row>
      <xdr:rowOff>58620</xdr:rowOff>
    </xdr:to>
    <xdr:sp macro="" textlink="">
      <xdr:nvSpPr>
        <xdr:cNvPr id="587" name="円/楕円 586"/>
        <xdr:cNvSpPr/>
      </xdr:nvSpPr>
      <xdr:spPr>
        <a:xfrm>
          <a:off x="14541500" y="97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75147</xdr:rowOff>
    </xdr:from>
    <xdr:ext cx="534377" cy="259045"/>
    <xdr:sp macro="" textlink="">
      <xdr:nvSpPr>
        <xdr:cNvPr id="588" name="テキスト ボックス 587"/>
        <xdr:cNvSpPr txBox="1"/>
      </xdr:nvSpPr>
      <xdr:spPr>
        <a:xfrm>
          <a:off x="14325111" y="950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9480</xdr:rowOff>
    </xdr:from>
    <xdr:to>
      <xdr:col>20</xdr:col>
      <xdr:colOff>9525</xdr:colOff>
      <xdr:row>57</xdr:row>
      <xdr:rowOff>111080</xdr:rowOff>
    </xdr:to>
    <xdr:sp macro="" textlink="">
      <xdr:nvSpPr>
        <xdr:cNvPr id="589" name="円/楕円 588"/>
        <xdr:cNvSpPr/>
      </xdr:nvSpPr>
      <xdr:spPr>
        <a:xfrm>
          <a:off x="13652500" y="97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127607</xdr:rowOff>
    </xdr:from>
    <xdr:ext cx="534377" cy="259045"/>
    <xdr:sp macro="" textlink="">
      <xdr:nvSpPr>
        <xdr:cNvPr id="590" name="テキスト ボックス 589"/>
        <xdr:cNvSpPr txBox="1"/>
      </xdr:nvSpPr>
      <xdr:spPr>
        <a:xfrm>
          <a:off x="13436111" y="955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78700</xdr:rowOff>
    </xdr:from>
    <xdr:to>
      <xdr:col>18</xdr:col>
      <xdr:colOff>492125</xdr:colOff>
      <xdr:row>56</xdr:row>
      <xdr:rowOff>8850</xdr:rowOff>
    </xdr:to>
    <xdr:sp macro="" textlink="">
      <xdr:nvSpPr>
        <xdr:cNvPr id="591" name="円/楕円 590"/>
        <xdr:cNvSpPr/>
      </xdr:nvSpPr>
      <xdr:spPr>
        <a:xfrm>
          <a:off x="12763500" y="95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25377</xdr:rowOff>
    </xdr:from>
    <xdr:ext cx="599010" cy="259045"/>
    <xdr:sp macro="" textlink="">
      <xdr:nvSpPr>
        <xdr:cNvPr id="592" name="テキスト ボックス 591"/>
        <xdr:cNvSpPr txBox="1"/>
      </xdr:nvSpPr>
      <xdr:spPr>
        <a:xfrm>
          <a:off x="12514794" y="928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89866</xdr:rowOff>
    </xdr:from>
    <xdr:to>
      <xdr:col>23</xdr:col>
      <xdr:colOff>517525</xdr:colOff>
      <xdr:row>78</xdr:row>
      <xdr:rowOff>138333</xdr:rowOff>
    </xdr:to>
    <xdr:cxnSp macro="">
      <xdr:nvCxnSpPr>
        <xdr:cNvPr id="619" name="直線コネクタ 618"/>
        <xdr:cNvCxnSpPr/>
      </xdr:nvCxnSpPr>
      <xdr:spPr>
        <a:xfrm>
          <a:off x="15481300" y="13462966"/>
          <a:ext cx="838200" cy="4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120827</xdr:rowOff>
    </xdr:from>
    <xdr:to>
      <xdr:col>22</xdr:col>
      <xdr:colOff>365125</xdr:colOff>
      <xdr:row>78</xdr:row>
      <xdr:rowOff>89866</xdr:rowOff>
    </xdr:to>
    <xdr:cxnSp macro="">
      <xdr:nvCxnSpPr>
        <xdr:cNvPr id="622" name="直線コネクタ 621"/>
        <xdr:cNvCxnSpPr/>
      </xdr:nvCxnSpPr>
      <xdr:spPr>
        <a:xfrm>
          <a:off x="14592300" y="13322477"/>
          <a:ext cx="889000" cy="1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59401</xdr:rowOff>
    </xdr:from>
    <xdr:to>
      <xdr:col>22</xdr:col>
      <xdr:colOff>415925</xdr:colOff>
      <xdr:row>78</xdr:row>
      <xdr:rowOff>161001</xdr:rowOff>
    </xdr:to>
    <xdr:sp macro="" textlink="">
      <xdr:nvSpPr>
        <xdr:cNvPr id="623" name="フローチャート : 判断 622"/>
        <xdr:cNvSpPr/>
      </xdr:nvSpPr>
      <xdr:spPr>
        <a:xfrm>
          <a:off x="15430500" y="1343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152128</xdr:rowOff>
    </xdr:from>
    <xdr:ext cx="469744" cy="259045"/>
    <xdr:sp macro="" textlink="">
      <xdr:nvSpPr>
        <xdr:cNvPr id="624" name="テキスト ボックス 623"/>
        <xdr:cNvSpPr txBox="1"/>
      </xdr:nvSpPr>
      <xdr:spPr>
        <a:xfrm>
          <a:off x="15246427" y="1352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120827</xdr:rowOff>
    </xdr:from>
    <xdr:to>
      <xdr:col>21</xdr:col>
      <xdr:colOff>161925</xdr:colOff>
      <xdr:row>78</xdr:row>
      <xdr:rowOff>54821</xdr:rowOff>
    </xdr:to>
    <xdr:cxnSp macro="">
      <xdr:nvCxnSpPr>
        <xdr:cNvPr id="625" name="直線コネクタ 624"/>
        <xdr:cNvCxnSpPr/>
      </xdr:nvCxnSpPr>
      <xdr:spPr>
        <a:xfrm flipV="1">
          <a:off x="13703300" y="13322477"/>
          <a:ext cx="889000" cy="10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59461</xdr:rowOff>
    </xdr:from>
    <xdr:to>
      <xdr:col>21</xdr:col>
      <xdr:colOff>212725</xdr:colOff>
      <xdr:row>78</xdr:row>
      <xdr:rowOff>161061</xdr:rowOff>
    </xdr:to>
    <xdr:sp macro="" textlink="">
      <xdr:nvSpPr>
        <xdr:cNvPr id="626" name="フローチャート : 判断 625"/>
        <xdr:cNvSpPr/>
      </xdr:nvSpPr>
      <xdr:spPr>
        <a:xfrm>
          <a:off x="14541500" y="134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152188</xdr:rowOff>
    </xdr:from>
    <xdr:ext cx="469744" cy="259045"/>
    <xdr:sp macro="" textlink="">
      <xdr:nvSpPr>
        <xdr:cNvPr id="627" name="テキスト ボックス 626"/>
        <xdr:cNvSpPr txBox="1"/>
      </xdr:nvSpPr>
      <xdr:spPr>
        <a:xfrm>
          <a:off x="14357427" y="135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54821</xdr:rowOff>
    </xdr:from>
    <xdr:to>
      <xdr:col>19</xdr:col>
      <xdr:colOff>644525</xdr:colOff>
      <xdr:row>78</xdr:row>
      <xdr:rowOff>118089</xdr:rowOff>
    </xdr:to>
    <xdr:cxnSp macro="">
      <xdr:nvCxnSpPr>
        <xdr:cNvPr id="628" name="直線コネクタ 627"/>
        <xdr:cNvCxnSpPr/>
      </xdr:nvCxnSpPr>
      <xdr:spPr>
        <a:xfrm flipV="1">
          <a:off x="12814300" y="13427921"/>
          <a:ext cx="889000" cy="6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135530</xdr:rowOff>
    </xdr:from>
    <xdr:to>
      <xdr:col>20</xdr:col>
      <xdr:colOff>9525</xdr:colOff>
      <xdr:row>78</xdr:row>
      <xdr:rowOff>65680</xdr:rowOff>
    </xdr:to>
    <xdr:sp macro="" textlink="">
      <xdr:nvSpPr>
        <xdr:cNvPr id="629" name="フローチャート : 判断 628"/>
        <xdr:cNvSpPr/>
      </xdr:nvSpPr>
      <xdr:spPr>
        <a:xfrm>
          <a:off x="13652500" y="1333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82207</xdr:rowOff>
    </xdr:from>
    <xdr:ext cx="534377" cy="259045"/>
    <xdr:sp macro="" textlink="">
      <xdr:nvSpPr>
        <xdr:cNvPr id="630" name="テキスト ボックス 629"/>
        <xdr:cNvSpPr txBox="1"/>
      </xdr:nvSpPr>
      <xdr:spPr>
        <a:xfrm>
          <a:off x="13436111" y="131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10599</xdr:rowOff>
    </xdr:from>
    <xdr:to>
      <xdr:col>18</xdr:col>
      <xdr:colOff>492125</xdr:colOff>
      <xdr:row>78</xdr:row>
      <xdr:rowOff>112199</xdr:rowOff>
    </xdr:to>
    <xdr:sp macro="" textlink="">
      <xdr:nvSpPr>
        <xdr:cNvPr id="631" name="フローチャート : 判断 630"/>
        <xdr:cNvSpPr/>
      </xdr:nvSpPr>
      <xdr:spPr>
        <a:xfrm>
          <a:off x="12763500" y="1338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128726</xdr:rowOff>
    </xdr:from>
    <xdr:ext cx="534377" cy="259045"/>
    <xdr:sp macro="" textlink="">
      <xdr:nvSpPr>
        <xdr:cNvPr id="632" name="テキスト ボックス 631"/>
        <xdr:cNvSpPr txBox="1"/>
      </xdr:nvSpPr>
      <xdr:spPr>
        <a:xfrm>
          <a:off x="12547111" y="131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87533</xdr:rowOff>
    </xdr:from>
    <xdr:to>
      <xdr:col>23</xdr:col>
      <xdr:colOff>568325</xdr:colOff>
      <xdr:row>79</xdr:row>
      <xdr:rowOff>17683</xdr:rowOff>
    </xdr:to>
    <xdr:sp macro="" textlink="">
      <xdr:nvSpPr>
        <xdr:cNvPr id="638" name="円/楕円 637"/>
        <xdr:cNvSpPr/>
      </xdr:nvSpPr>
      <xdr:spPr>
        <a:xfrm>
          <a:off x="16268700" y="134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378565" cy="259045"/>
    <xdr:sp macro="" textlink="">
      <xdr:nvSpPr>
        <xdr:cNvPr id="639" name="災害復旧費該当値テキスト"/>
        <xdr:cNvSpPr txBox="1"/>
      </xdr:nvSpPr>
      <xdr:spPr>
        <a:xfrm>
          <a:off x="16370300" y="1340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39066</xdr:rowOff>
    </xdr:from>
    <xdr:to>
      <xdr:col>22</xdr:col>
      <xdr:colOff>415925</xdr:colOff>
      <xdr:row>78</xdr:row>
      <xdr:rowOff>140666</xdr:rowOff>
    </xdr:to>
    <xdr:sp macro="" textlink="">
      <xdr:nvSpPr>
        <xdr:cNvPr id="640" name="円/楕円 639"/>
        <xdr:cNvSpPr/>
      </xdr:nvSpPr>
      <xdr:spPr>
        <a:xfrm>
          <a:off x="15430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157193</xdr:rowOff>
    </xdr:from>
    <xdr:ext cx="534377" cy="259045"/>
    <xdr:sp macro="" textlink="">
      <xdr:nvSpPr>
        <xdr:cNvPr id="641" name="テキスト ボックス 640"/>
        <xdr:cNvSpPr txBox="1"/>
      </xdr:nvSpPr>
      <xdr:spPr>
        <a:xfrm>
          <a:off x="15214111" y="131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70027</xdr:rowOff>
    </xdr:from>
    <xdr:to>
      <xdr:col>21</xdr:col>
      <xdr:colOff>212725</xdr:colOff>
      <xdr:row>78</xdr:row>
      <xdr:rowOff>177</xdr:rowOff>
    </xdr:to>
    <xdr:sp macro="" textlink="">
      <xdr:nvSpPr>
        <xdr:cNvPr id="642" name="円/楕円 641"/>
        <xdr:cNvSpPr/>
      </xdr:nvSpPr>
      <xdr:spPr>
        <a:xfrm>
          <a:off x="14541500" y="132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16704</xdr:rowOff>
    </xdr:from>
    <xdr:ext cx="534377" cy="259045"/>
    <xdr:sp macro="" textlink="">
      <xdr:nvSpPr>
        <xdr:cNvPr id="643" name="テキスト ボックス 642"/>
        <xdr:cNvSpPr txBox="1"/>
      </xdr:nvSpPr>
      <xdr:spPr>
        <a:xfrm>
          <a:off x="14325111" y="130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4021</xdr:rowOff>
    </xdr:from>
    <xdr:to>
      <xdr:col>20</xdr:col>
      <xdr:colOff>9525</xdr:colOff>
      <xdr:row>78</xdr:row>
      <xdr:rowOff>105621</xdr:rowOff>
    </xdr:to>
    <xdr:sp macro="" textlink="">
      <xdr:nvSpPr>
        <xdr:cNvPr id="644" name="円/楕円 643"/>
        <xdr:cNvSpPr/>
      </xdr:nvSpPr>
      <xdr:spPr>
        <a:xfrm>
          <a:off x="13652500" y="133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96748</xdr:rowOff>
    </xdr:from>
    <xdr:ext cx="534377" cy="259045"/>
    <xdr:sp macro="" textlink="">
      <xdr:nvSpPr>
        <xdr:cNvPr id="645" name="テキスト ボックス 644"/>
        <xdr:cNvSpPr txBox="1"/>
      </xdr:nvSpPr>
      <xdr:spPr>
        <a:xfrm>
          <a:off x="13436111" y="134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67289</xdr:rowOff>
    </xdr:from>
    <xdr:to>
      <xdr:col>18</xdr:col>
      <xdr:colOff>492125</xdr:colOff>
      <xdr:row>78</xdr:row>
      <xdr:rowOff>168889</xdr:rowOff>
    </xdr:to>
    <xdr:sp macro="" textlink="">
      <xdr:nvSpPr>
        <xdr:cNvPr id="646" name="円/楕円 645"/>
        <xdr:cNvSpPr/>
      </xdr:nvSpPr>
      <xdr:spPr>
        <a:xfrm>
          <a:off x="12763500" y="134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160016</xdr:rowOff>
    </xdr:from>
    <xdr:ext cx="469744" cy="259045"/>
    <xdr:sp macro="" textlink="">
      <xdr:nvSpPr>
        <xdr:cNvPr id="647" name="テキスト ボックス 646"/>
        <xdr:cNvSpPr txBox="1"/>
      </xdr:nvSpPr>
      <xdr:spPr>
        <a:xfrm>
          <a:off x="12579427" y="135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15365</xdr:rowOff>
    </xdr:from>
    <xdr:to>
      <xdr:col>23</xdr:col>
      <xdr:colOff>517525</xdr:colOff>
      <xdr:row>95</xdr:row>
      <xdr:rowOff>24276</xdr:rowOff>
    </xdr:to>
    <xdr:cxnSp macro="">
      <xdr:nvCxnSpPr>
        <xdr:cNvPr id="674" name="直線コネクタ 673"/>
        <xdr:cNvCxnSpPr/>
      </xdr:nvCxnSpPr>
      <xdr:spPr>
        <a:xfrm>
          <a:off x="15481300" y="16303115"/>
          <a:ext cx="8382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144070</xdr:rowOff>
    </xdr:from>
    <xdr:to>
      <xdr:col>22</xdr:col>
      <xdr:colOff>365125</xdr:colOff>
      <xdr:row>95</xdr:row>
      <xdr:rowOff>15365</xdr:rowOff>
    </xdr:to>
    <xdr:cxnSp macro="">
      <xdr:nvCxnSpPr>
        <xdr:cNvPr id="677" name="直線コネクタ 676"/>
        <xdr:cNvCxnSpPr/>
      </xdr:nvCxnSpPr>
      <xdr:spPr>
        <a:xfrm>
          <a:off x="14592300" y="16260370"/>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36711</xdr:rowOff>
    </xdr:from>
    <xdr:to>
      <xdr:col>22</xdr:col>
      <xdr:colOff>415925</xdr:colOff>
      <xdr:row>97</xdr:row>
      <xdr:rowOff>138311</xdr:rowOff>
    </xdr:to>
    <xdr:sp macro="" textlink="">
      <xdr:nvSpPr>
        <xdr:cNvPr id="678" name="フローチャート : 判断 677"/>
        <xdr:cNvSpPr/>
      </xdr:nvSpPr>
      <xdr:spPr>
        <a:xfrm>
          <a:off x="15430500" y="166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129438</xdr:rowOff>
    </xdr:from>
    <xdr:ext cx="534377" cy="259045"/>
    <xdr:sp macro="" textlink="">
      <xdr:nvSpPr>
        <xdr:cNvPr id="679" name="テキスト ボックス 678"/>
        <xdr:cNvSpPr txBox="1"/>
      </xdr:nvSpPr>
      <xdr:spPr>
        <a:xfrm>
          <a:off x="15214111" y="167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119438</xdr:rowOff>
    </xdr:from>
    <xdr:to>
      <xdr:col>21</xdr:col>
      <xdr:colOff>161925</xdr:colOff>
      <xdr:row>94</xdr:row>
      <xdr:rowOff>144070</xdr:rowOff>
    </xdr:to>
    <xdr:cxnSp macro="">
      <xdr:nvCxnSpPr>
        <xdr:cNvPr id="680" name="直線コネクタ 679"/>
        <xdr:cNvCxnSpPr/>
      </xdr:nvCxnSpPr>
      <xdr:spPr>
        <a:xfrm>
          <a:off x="13703300" y="16235738"/>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28842</xdr:rowOff>
    </xdr:from>
    <xdr:to>
      <xdr:col>21</xdr:col>
      <xdr:colOff>212725</xdr:colOff>
      <xdr:row>97</xdr:row>
      <xdr:rowOff>130442</xdr:rowOff>
    </xdr:to>
    <xdr:sp macro="" textlink="">
      <xdr:nvSpPr>
        <xdr:cNvPr id="681" name="フローチャート : 判断 680"/>
        <xdr:cNvSpPr/>
      </xdr:nvSpPr>
      <xdr:spPr>
        <a:xfrm>
          <a:off x="14541500" y="166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121569</xdr:rowOff>
    </xdr:from>
    <xdr:ext cx="534377" cy="259045"/>
    <xdr:sp macro="" textlink="">
      <xdr:nvSpPr>
        <xdr:cNvPr id="682" name="テキスト ボックス 681"/>
        <xdr:cNvSpPr txBox="1"/>
      </xdr:nvSpPr>
      <xdr:spPr>
        <a:xfrm>
          <a:off x="14325111" y="167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85381</xdr:rowOff>
    </xdr:from>
    <xdr:to>
      <xdr:col>19</xdr:col>
      <xdr:colOff>644525</xdr:colOff>
      <xdr:row>94</xdr:row>
      <xdr:rowOff>119438</xdr:rowOff>
    </xdr:to>
    <xdr:cxnSp macro="">
      <xdr:nvCxnSpPr>
        <xdr:cNvPr id="683" name="直線コネクタ 682"/>
        <xdr:cNvCxnSpPr/>
      </xdr:nvCxnSpPr>
      <xdr:spPr>
        <a:xfrm>
          <a:off x="12814300" y="16201681"/>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24073</xdr:rowOff>
    </xdr:from>
    <xdr:to>
      <xdr:col>20</xdr:col>
      <xdr:colOff>9525</xdr:colOff>
      <xdr:row>97</xdr:row>
      <xdr:rowOff>125673</xdr:rowOff>
    </xdr:to>
    <xdr:sp macro="" textlink="">
      <xdr:nvSpPr>
        <xdr:cNvPr id="684" name="フローチャート : 判断 683"/>
        <xdr:cNvSpPr/>
      </xdr:nvSpPr>
      <xdr:spPr>
        <a:xfrm>
          <a:off x="13652500" y="1665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116800</xdr:rowOff>
    </xdr:from>
    <xdr:ext cx="534377" cy="259045"/>
    <xdr:sp macro="" textlink="">
      <xdr:nvSpPr>
        <xdr:cNvPr id="685" name="テキスト ボックス 684"/>
        <xdr:cNvSpPr txBox="1"/>
      </xdr:nvSpPr>
      <xdr:spPr>
        <a:xfrm>
          <a:off x="13436111" y="167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16960</xdr:rowOff>
    </xdr:from>
    <xdr:to>
      <xdr:col>18</xdr:col>
      <xdr:colOff>492125</xdr:colOff>
      <xdr:row>97</xdr:row>
      <xdr:rowOff>118560</xdr:rowOff>
    </xdr:to>
    <xdr:sp macro="" textlink="">
      <xdr:nvSpPr>
        <xdr:cNvPr id="686" name="フローチャート : 判断 685"/>
        <xdr:cNvSpPr/>
      </xdr:nvSpPr>
      <xdr:spPr>
        <a:xfrm>
          <a:off x="12763500" y="1664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109687</xdr:rowOff>
    </xdr:from>
    <xdr:ext cx="534377" cy="259045"/>
    <xdr:sp macro="" textlink="">
      <xdr:nvSpPr>
        <xdr:cNvPr id="687" name="テキスト ボックス 686"/>
        <xdr:cNvSpPr txBox="1"/>
      </xdr:nvSpPr>
      <xdr:spPr>
        <a:xfrm>
          <a:off x="12547111" y="167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53,235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144926</xdr:rowOff>
    </xdr:from>
    <xdr:to>
      <xdr:col>23</xdr:col>
      <xdr:colOff>568325</xdr:colOff>
      <xdr:row>95</xdr:row>
      <xdr:rowOff>75076</xdr:rowOff>
    </xdr:to>
    <xdr:sp macro="" textlink="">
      <xdr:nvSpPr>
        <xdr:cNvPr id="693" name="円/楕円 692"/>
        <xdr:cNvSpPr/>
      </xdr:nvSpPr>
      <xdr:spPr>
        <a:xfrm>
          <a:off x="16268700" y="162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167803</xdr:rowOff>
    </xdr:from>
    <xdr:ext cx="599010" cy="259045"/>
    <xdr:sp macro="" textlink="">
      <xdr:nvSpPr>
        <xdr:cNvPr id="694" name="公債費該当値テキスト"/>
        <xdr:cNvSpPr txBox="1"/>
      </xdr:nvSpPr>
      <xdr:spPr>
        <a:xfrm>
          <a:off x="16370300" y="1611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136015</xdr:rowOff>
    </xdr:from>
    <xdr:to>
      <xdr:col>22</xdr:col>
      <xdr:colOff>415925</xdr:colOff>
      <xdr:row>95</xdr:row>
      <xdr:rowOff>66165</xdr:rowOff>
    </xdr:to>
    <xdr:sp macro="" textlink="">
      <xdr:nvSpPr>
        <xdr:cNvPr id="695" name="円/楕円 694"/>
        <xdr:cNvSpPr/>
      </xdr:nvSpPr>
      <xdr:spPr>
        <a:xfrm>
          <a:off x="15430500" y="162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82692</xdr:rowOff>
    </xdr:from>
    <xdr:ext cx="599010" cy="259045"/>
    <xdr:sp macro="" textlink="">
      <xdr:nvSpPr>
        <xdr:cNvPr id="696" name="テキスト ボックス 695"/>
        <xdr:cNvSpPr txBox="1"/>
      </xdr:nvSpPr>
      <xdr:spPr>
        <a:xfrm>
          <a:off x="15181794" y="1602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139,695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93270</xdr:rowOff>
    </xdr:from>
    <xdr:to>
      <xdr:col>21</xdr:col>
      <xdr:colOff>212725</xdr:colOff>
      <xdr:row>95</xdr:row>
      <xdr:rowOff>23420</xdr:rowOff>
    </xdr:to>
    <xdr:sp macro="" textlink="">
      <xdr:nvSpPr>
        <xdr:cNvPr id="697" name="円/楕円 696"/>
        <xdr:cNvSpPr/>
      </xdr:nvSpPr>
      <xdr:spPr>
        <a:xfrm>
          <a:off x="14541500" y="162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39947</xdr:rowOff>
    </xdr:from>
    <xdr:ext cx="599010" cy="259045"/>
    <xdr:sp macro="" textlink="">
      <xdr:nvSpPr>
        <xdr:cNvPr id="698" name="テキスト ボックス 697"/>
        <xdr:cNvSpPr txBox="1"/>
      </xdr:nvSpPr>
      <xdr:spPr>
        <a:xfrm>
          <a:off x="14292794" y="1598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68638</xdr:rowOff>
    </xdr:from>
    <xdr:to>
      <xdr:col>20</xdr:col>
      <xdr:colOff>9525</xdr:colOff>
      <xdr:row>94</xdr:row>
      <xdr:rowOff>170238</xdr:rowOff>
    </xdr:to>
    <xdr:sp macro="" textlink="">
      <xdr:nvSpPr>
        <xdr:cNvPr id="699" name="円/楕円 698"/>
        <xdr:cNvSpPr/>
      </xdr:nvSpPr>
      <xdr:spPr>
        <a:xfrm>
          <a:off x="13652500" y="161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15315</xdr:rowOff>
    </xdr:from>
    <xdr:ext cx="599010" cy="259045"/>
    <xdr:sp macro="" textlink="">
      <xdr:nvSpPr>
        <xdr:cNvPr id="700" name="テキスト ボックス 699"/>
        <xdr:cNvSpPr txBox="1"/>
      </xdr:nvSpPr>
      <xdr:spPr>
        <a:xfrm>
          <a:off x="13403794" y="1596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34581</xdr:rowOff>
    </xdr:from>
    <xdr:to>
      <xdr:col>18</xdr:col>
      <xdr:colOff>492125</xdr:colOff>
      <xdr:row>94</xdr:row>
      <xdr:rowOff>136181</xdr:rowOff>
    </xdr:to>
    <xdr:sp macro="" textlink="">
      <xdr:nvSpPr>
        <xdr:cNvPr id="701" name="円/楕円 700"/>
        <xdr:cNvSpPr/>
      </xdr:nvSpPr>
      <xdr:spPr>
        <a:xfrm>
          <a:off x="12763500" y="161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152708</xdr:rowOff>
    </xdr:from>
    <xdr:ext cx="599010" cy="259045"/>
    <xdr:sp macro="" textlink="">
      <xdr:nvSpPr>
        <xdr:cNvPr id="702" name="テキスト ボックス 701"/>
        <xdr:cNvSpPr txBox="1"/>
      </xdr:nvSpPr>
      <xdr:spPr>
        <a:xfrm>
          <a:off x="12514794" y="1592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74270</xdr:rowOff>
    </xdr:from>
    <xdr:to>
      <xdr:col>31</xdr:col>
      <xdr:colOff>85725</xdr:colOff>
      <xdr:row>39</xdr:row>
      <xdr:rowOff>4420</xdr:rowOff>
    </xdr:to>
    <xdr:sp macro="" textlink="">
      <xdr:nvSpPr>
        <xdr:cNvPr id="733" name="フローチャート : 判断 732"/>
        <xdr:cNvSpPr/>
      </xdr:nvSpPr>
      <xdr:spPr>
        <a:xfrm>
          <a:off x="21272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20946</xdr:rowOff>
    </xdr:from>
    <xdr:ext cx="313932" cy="259045"/>
    <xdr:sp macro="" textlink="">
      <xdr:nvSpPr>
        <xdr:cNvPr id="734" name="テキスト ボックス 733"/>
        <xdr:cNvSpPr txBox="1"/>
      </xdr:nvSpPr>
      <xdr:spPr>
        <a:xfrm>
          <a:off x="21166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88900</xdr:rowOff>
    </xdr:from>
    <xdr:to>
      <xdr:col>29</xdr:col>
      <xdr:colOff>568325</xdr:colOff>
      <xdr:row>39</xdr:row>
      <xdr:rowOff>19050</xdr:rowOff>
    </xdr:to>
    <xdr:sp macro="" textlink="">
      <xdr:nvSpPr>
        <xdr:cNvPr id="736" name="フローチャート : 判断 73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7" name="テキスト ボックス 73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9" name="フローチャート : 判断 738"/>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フローチャート : 判断 740"/>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35577</xdr:rowOff>
    </xdr:from>
    <xdr:ext cx="249299" cy="259045"/>
    <xdr:sp macro="" textlink="">
      <xdr:nvSpPr>
        <xdr:cNvPr id="753" name="テキスト ボックス 752"/>
        <xdr:cNvSpPr txBox="1"/>
      </xdr:nvSpPr>
      <xdr:spPr>
        <a:xfrm>
          <a:off x="20309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55" name="テキスト ボックス 754"/>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35577</xdr:rowOff>
    </xdr:from>
    <xdr:ext cx="249299" cy="259045"/>
    <xdr:sp macro="" textlink="">
      <xdr:nvSpPr>
        <xdr:cNvPr id="757" name="テキスト ボックス 756"/>
        <xdr:cNvSpPr txBox="1"/>
      </xdr:nvSpPr>
      <xdr:spPr>
        <a:xfrm>
          <a:off x="18531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については、合併前後に実施した大規模事業による起債発行のため増えていったが、平成２１年度にピークを迎え、以降は減少しているものの、依然類似団体の平均より高くなっている。今後も事業の適切な管理を行い地方債発行を抑制するとともに、計画的な繰上償還を行っていく必要が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kumimoji="1" lang="ja-JP" altLang="en-US" sz="1100">
              <a:latin typeface="ＭＳ Ｐゴシック"/>
            </a:rPr>
            <a:t>商工費の増加要因については、地方創生に係る美咲町プレミアム商品券発行事業の実施によるものである。また、労働費については、ここ数年決算額に変動はないものの、人口の変動により住民一人当たりのコストが変化している。</a:t>
          </a:r>
          <a:endParaRPr kumimoji="1" lang="en-US" altLang="ja-JP" sz="1100">
            <a:latin typeface="ＭＳ Ｐゴシック"/>
          </a:endParaRPr>
        </a:p>
        <a:p>
          <a:r>
            <a:rPr kumimoji="1" lang="ja-JP" altLang="en-US" sz="1100">
              <a:latin typeface="ＭＳ Ｐゴシック"/>
            </a:rPr>
            <a:t>土木費の増加要因については、防災・安全交付金事業の新規実施に加え、辺地対策事業債を活用した道路事業が増加したことによる。</a:t>
          </a:r>
          <a:endParaRPr kumimoji="1" lang="en-US" altLang="ja-JP"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財政調整基金については積立を毎年度実施しているため、年度間で積立額の増減はあるものの増加している。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実質収支額・実質単年度収支については、次年度以降も引き続き行財政改革によるコスト削減に努め、黒字となるよう財政の健全化を図る。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住宅新築資金等貸付事業特別会計で赤字が生じているが、それ以外のすべての会計が黒字を計上しており、連結実質赤字は生じていない。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住宅新築資金等貸付特別会計については、貸付金元利収入不足による前年度繰上充用が継続している。このため少しでも赤字額の減少を目指して収納体制のさらなる強化を図る必要がある。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一般会計については、合併特例期間の終了に伴う一般財源の減少に備え、財政運営適正化計画に基づき、持続可能な財政運営を引き続き行う。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11640070</v>
      </c>
      <c r="BO4" s="379"/>
      <c r="BP4" s="379"/>
      <c r="BQ4" s="379"/>
      <c r="BR4" s="379"/>
      <c r="BS4" s="379"/>
      <c r="BT4" s="379"/>
      <c r="BU4" s="380"/>
      <c r="BV4" s="378">
        <v>11446154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10.5</v>
      </c>
      <c r="CU4" s="556"/>
      <c r="CV4" s="556"/>
      <c r="CW4" s="556"/>
      <c r="CX4" s="556"/>
      <c r="CY4" s="556"/>
      <c r="CZ4" s="556"/>
      <c r="DA4" s="557"/>
      <c r="DB4" s="555">
        <v>11.6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10801977</v>
      </c>
      <c r="BO5" s="384"/>
      <c r="BP5" s="384"/>
      <c r="BQ5" s="384"/>
      <c r="BR5" s="384"/>
      <c r="BS5" s="384"/>
      <c r="BT5" s="384"/>
      <c r="BU5" s="385"/>
      <c r="BV5" s="383">
        <v>10544777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82.3</v>
      </c>
      <c r="CU5" s="354"/>
      <c r="CV5" s="354"/>
      <c r="CW5" s="354"/>
      <c r="CX5" s="354"/>
      <c r="CY5" s="354"/>
      <c r="CZ5" s="354"/>
      <c r="DA5" s="355"/>
      <c r="DB5" s="353">
        <v>82.6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838093</v>
      </c>
      <c r="BO6" s="384"/>
      <c r="BP6" s="384"/>
      <c r="BQ6" s="384"/>
      <c r="BR6" s="384"/>
      <c r="BS6" s="384"/>
      <c r="BT6" s="384"/>
      <c r="BU6" s="385"/>
      <c r="BV6" s="383">
        <v>901377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86.6</v>
      </c>
      <c r="CU6" s="530"/>
      <c r="CV6" s="530"/>
      <c r="CW6" s="530"/>
      <c r="CX6" s="530"/>
      <c r="CY6" s="530"/>
      <c r="CZ6" s="530"/>
      <c r="DA6" s="531"/>
      <c r="DB6" s="529">
        <v>87.1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42233</v>
      </c>
      <c r="BO7" s="384"/>
      <c r="BP7" s="384"/>
      <c r="BQ7" s="384"/>
      <c r="BR7" s="384"/>
      <c r="BS7" s="384"/>
      <c r="BT7" s="384"/>
      <c r="BU7" s="385"/>
      <c r="BV7" s="383">
        <v>22090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7601188</v>
      </c>
      <c r="CU7" s="384"/>
      <c r="CV7" s="384"/>
      <c r="CW7" s="384"/>
      <c r="CX7" s="384"/>
      <c r="CY7" s="384"/>
      <c r="CZ7" s="384"/>
      <c r="DA7" s="385"/>
      <c r="DB7" s="383">
        <v>7596217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795860</v>
      </c>
      <c r="BO8" s="384"/>
      <c r="BP8" s="384"/>
      <c r="BQ8" s="384"/>
      <c r="BR8" s="384"/>
      <c r="BS8" s="384"/>
      <c r="BT8" s="384"/>
      <c r="BU8" s="385"/>
      <c r="BV8" s="383">
        <v>879287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14432</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-83427</v>
      </c>
      <c r="BO9" s="384"/>
      <c r="BP9" s="384"/>
      <c r="BQ9" s="384"/>
      <c r="BR9" s="384"/>
      <c r="BS9" s="384"/>
      <c r="BT9" s="384"/>
      <c r="BU9" s="385"/>
      <c r="BV9" s="383">
        <v>9779</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22.4</v>
      </c>
      <c r="CU9" s="354"/>
      <c r="CV9" s="354"/>
      <c r="CW9" s="354"/>
      <c r="CX9" s="354"/>
      <c r="CY9" s="354"/>
      <c r="CZ9" s="354"/>
      <c r="DA9" s="355"/>
      <c r="DB9" s="353">
        <v>22.7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15642</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54050</v>
      </c>
      <c r="BO10" s="384"/>
      <c r="BP10" s="384"/>
      <c r="BQ10" s="384"/>
      <c r="BR10" s="384"/>
      <c r="BS10" s="384"/>
      <c r="BT10" s="384"/>
      <c r="BU10" s="385"/>
      <c r="BV10" s="383">
        <v>214464</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102</v>
      </c>
      <c r="AV11" s="441"/>
      <c r="AW11" s="441"/>
      <c r="AX11" s="441"/>
      <c r="AY11" s="363" t="s">
        <v>108</v>
      </c>
      <c r="AZ11" s="364"/>
      <c r="BA11" s="364"/>
      <c r="BB11" s="364"/>
      <c r="BC11" s="364"/>
      <c r="BD11" s="364"/>
      <c r="BE11" s="364"/>
      <c r="BF11" s="364"/>
      <c r="BG11" s="364"/>
      <c r="BH11" s="364"/>
      <c r="BI11" s="364"/>
      <c r="BJ11" s="364"/>
      <c r="BK11" s="364"/>
      <c r="BL11" s="364"/>
      <c r="BM11" s="365"/>
      <c r="BN11" s="383">
        <v>182754</v>
      </c>
      <c r="BO11" s="384"/>
      <c r="BP11" s="384"/>
      <c r="BQ11" s="384"/>
      <c r="BR11" s="384"/>
      <c r="BS11" s="384"/>
      <c r="BT11" s="384"/>
      <c r="BU11" s="385"/>
      <c r="BV11" s="383">
        <v>138620</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15209</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15116</v>
      </c>
      <c r="S13" s="485"/>
      <c r="T13" s="485"/>
      <c r="U13" s="485"/>
      <c r="V13" s="486"/>
      <c r="W13" s="472" t="s">
        <v>121</v>
      </c>
      <c r="X13" s="396"/>
      <c r="Y13" s="396"/>
      <c r="Z13" s="396"/>
      <c r="AA13" s="396"/>
      <c r="AB13" s="397"/>
      <c r="AC13" s="359">
        <v>1247</v>
      </c>
      <c r="AD13" s="360"/>
      <c r="AE13" s="360"/>
      <c r="AF13" s="360"/>
      <c r="AG13" s="361"/>
      <c r="AH13" s="359">
        <v>1652</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153377</v>
      </c>
      <c r="BO13" s="384"/>
      <c r="BP13" s="384"/>
      <c r="BQ13" s="384"/>
      <c r="BR13" s="384"/>
      <c r="BS13" s="384"/>
      <c r="BT13" s="384"/>
      <c r="BU13" s="385"/>
      <c r="BV13" s="383">
        <v>362863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13.6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15477</v>
      </c>
      <c r="S14" s="485"/>
      <c r="T14" s="485"/>
      <c r="U14" s="485"/>
      <c r="V14" s="486"/>
      <c r="W14" s="487"/>
      <c r="X14" s="399"/>
      <c r="Y14" s="399"/>
      <c r="Z14" s="399"/>
      <c r="AA14" s="399"/>
      <c r="AB14" s="400"/>
      <c r="AC14" s="477">
        <v>17.600000000000001</v>
      </c>
      <c r="AD14" s="478"/>
      <c r="AE14" s="478"/>
      <c r="AF14" s="478"/>
      <c r="AG14" s="479"/>
      <c r="AH14" s="477">
        <v>20.5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50.4</v>
      </c>
      <c r="CU14" s="456"/>
      <c r="CV14" s="456"/>
      <c r="CW14" s="456"/>
      <c r="CX14" s="456"/>
      <c r="CY14" s="456"/>
      <c r="CZ14" s="456"/>
      <c r="DA14" s="457"/>
      <c r="DB14" s="488">
        <v>53.9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15375</v>
      </c>
      <c r="S15" s="485"/>
      <c r="T15" s="485"/>
      <c r="U15" s="485"/>
      <c r="V15" s="486"/>
      <c r="W15" s="472" t="s">
        <v>128</v>
      </c>
      <c r="X15" s="396"/>
      <c r="Y15" s="396"/>
      <c r="Z15" s="396"/>
      <c r="AA15" s="396"/>
      <c r="AB15" s="397"/>
      <c r="AC15" s="359">
        <v>1945</v>
      </c>
      <c r="AD15" s="360"/>
      <c r="AE15" s="360"/>
      <c r="AF15" s="360"/>
      <c r="AG15" s="361"/>
      <c r="AH15" s="359">
        <v>2291</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1534792</v>
      </c>
      <c r="BO15" s="379"/>
      <c r="BP15" s="379"/>
      <c r="BQ15" s="379"/>
      <c r="BR15" s="379"/>
      <c r="BS15" s="379"/>
      <c r="BT15" s="379"/>
      <c r="BU15" s="380"/>
      <c r="BV15" s="378">
        <v>1434591</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27.4</v>
      </c>
      <c r="AD16" s="478"/>
      <c r="AE16" s="478"/>
      <c r="AF16" s="478"/>
      <c r="AG16" s="479"/>
      <c r="AH16" s="477">
        <v>28.4</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6132039</v>
      </c>
      <c r="BO16" s="384"/>
      <c r="BP16" s="384"/>
      <c r="BQ16" s="384"/>
      <c r="BR16" s="384"/>
      <c r="BS16" s="384"/>
      <c r="BT16" s="384"/>
      <c r="BU16" s="385"/>
      <c r="BV16" s="383">
        <v>5848168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3894</v>
      </c>
      <c r="AD17" s="360"/>
      <c r="AE17" s="360"/>
      <c r="AF17" s="360"/>
      <c r="AG17" s="361"/>
      <c r="AH17" s="359">
        <v>4074</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1896229</v>
      </c>
      <c r="BO17" s="384"/>
      <c r="BP17" s="384"/>
      <c r="BQ17" s="384"/>
      <c r="BR17" s="384"/>
      <c r="BS17" s="384"/>
      <c r="BT17" s="384"/>
      <c r="BU17" s="385"/>
      <c r="BV17" s="383">
        <v>1790959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232.17</v>
      </c>
      <c r="M18" s="448"/>
      <c r="N18" s="448"/>
      <c r="O18" s="448"/>
      <c r="P18" s="448"/>
      <c r="Q18" s="448"/>
      <c r="R18" s="449"/>
      <c r="S18" s="449"/>
      <c r="T18" s="449"/>
      <c r="U18" s="449"/>
      <c r="V18" s="450"/>
      <c r="W18" s="464"/>
      <c r="X18" s="465"/>
      <c r="Y18" s="465"/>
      <c r="Z18" s="465"/>
      <c r="AA18" s="465"/>
      <c r="AB18" s="473"/>
      <c r="AC18" s="347">
        <v>55</v>
      </c>
      <c r="AD18" s="348"/>
      <c r="AE18" s="348"/>
      <c r="AF18" s="348"/>
      <c r="AG18" s="451"/>
      <c r="AH18" s="347">
        <v>50.6</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6238305</v>
      </c>
      <c r="BO18" s="384"/>
      <c r="BP18" s="384"/>
      <c r="BQ18" s="384"/>
      <c r="BR18" s="384"/>
      <c r="BS18" s="384"/>
      <c r="BT18" s="384"/>
      <c r="BU18" s="385"/>
      <c r="BV18" s="383">
        <v>6316317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62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9169432</v>
      </c>
      <c r="BO19" s="384"/>
      <c r="BP19" s="384"/>
      <c r="BQ19" s="384"/>
      <c r="BR19" s="384"/>
      <c r="BS19" s="384"/>
      <c r="BT19" s="384"/>
      <c r="BU19" s="385"/>
      <c r="BV19" s="383">
        <v>9293459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5258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12169204</v>
      </c>
      <c r="BO23" s="384"/>
      <c r="BP23" s="384"/>
      <c r="BQ23" s="384"/>
      <c r="BR23" s="384"/>
      <c r="BS23" s="384"/>
      <c r="BT23" s="384"/>
      <c r="BU23" s="385"/>
      <c r="BV23" s="383">
        <v>13264069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7350</v>
      </c>
      <c r="R24" s="360"/>
      <c r="S24" s="360"/>
      <c r="T24" s="360"/>
      <c r="U24" s="360"/>
      <c r="V24" s="361"/>
      <c r="W24" s="425"/>
      <c r="X24" s="416"/>
      <c r="Y24" s="417"/>
      <c r="Z24" s="356" t="s">
        <v>151</v>
      </c>
      <c r="AA24" s="357"/>
      <c r="AB24" s="357"/>
      <c r="AC24" s="357"/>
      <c r="AD24" s="357"/>
      <c r="AE24" s="357"/>
      <c r="AF24" s="357"/>
      <c r="AG24" s="358"/>
      <c r="AH24" s="359">
        <v>187</v>
      </c>
      <c r="AI24" s="360"/>
      <c r="AJ24" s="360"/>
      <c r="AK24" s="360"/>
      <c r="AL24" s="361"/>
      <c r="AM24" s="359">
        <v>569602</v>
      </c>
      <c r="AN24" s="360"/>
      <c r="AO24" s="360"/>
      <c r="AP24" s="360"/>
      <c r="AQ24" s="360"/>
      <c r="AR24" s="361"/>
      <c r="AS24" s="359">
        <v>3046</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10836858</v>
      </c>
      <c r="BO24" s="384"/>
      <c r="BP24" s="384"/>
      <c r="BQ24" s="384"/>
      <c r="BR24" s="384"/>
      <c r="BS24" s="384"/>
      <c r="BT24" s="384"/>
      <c r="BU24" s="385"/>
      <c r="BV24" s="383">
        <v>11237865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5980</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601819</v>
      </c>
      <c r="BO25" s="379"/>
      <c r="BP25" s="379"/>
      <c r="BQ25" s="379"/>
      <c r="BR25" s="379"/>
      <c r="BS25" s="379"/>
      <c r="BT25" s="379"/>
      <c r="BU25" s="380"/>
      <c r="BV25" s="378">
        <v>529221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5590</v>
      </c>
      <c r="R26" s="360"/>
      <c r="S26" s="360"/>
      <c r="T26" s="360"/>
      <c r="U26" s="360"/>
      <c r="V26" s="361"/>
      <c r="W26" s="425"/>
      <c r="X26" s="416"/>
      <c r="Y26" s="417"/>
      <c r="Z26" s="356" t="s">
        <v>157</v>
      </c>
      <c r="AA26" s="438"/>
      <c r="AB26" s="438"/>
      <c r="AC26" s="438"/>
      <c r="AD26" s="438"/>
      <c r="AE26" s="438"/>
      <c r="AF26" s="438"/>
      <c r="AG26" s="439"/>
      <c r="AH26" s="359">
        <v>7</v>
      </c>
      <c r="AI26" s="360"/>
      <c r="AJ26" s="360"/>
      <c r="AK26" s="360"/>
      <c r="AL26" s="361"/>
      <c r="AM26" s="359">
        <v>17374</v>
      </c>
      <c r="AN26" s="360"/>
      <c r="AO26" s="360"/>
      <c r="AP26" s="360"/>
      <c r="AQ26" s="360"/>
      <c r="AR26" s="361"/>
      <c r="AS26" s="359">
        <v>2482</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3150</v>
      </c>
      <c r="R27" s="360"/>
      <c r="S27" s="360"/>
      <c r="T27" s="360"/>
      <c r="U27" s="360"/>
      <c r="V27" s="361"/>
      <c r="W27" s="425"/>
      <c r="X27" s="416"/>
      <c r="Y27" s="417"/>
      <c r="Z27" s="356" t="s">
        <v>160</v>
      </c>
      <c r="AA27" s="357"/>
      <c r="AB27" s="357"/>
      <c r="AC27" s="357"/>
      <c r="AD27" s="357"/>
      <c r="AE27" s="357"/>
      <c r="AF27" s="357"/>
      <c r="AG27" s="358"/>
      <c r="AH27" s="359">
        <v>1</v>
      </c>
      <c r="AI27" s="360"/>
      <c r="AJ27" s="360"/>
      <c r="AK27" s="360"/>
      <c r="AL27" s="361"/>
      <c r="AM27" s="359" t="s">
        <v>161</v>
      </c>
      <c r="AN27" s="360"/>
      <c r="AO27" s="360"/>
      <c r="AP27" s="360"/>
      <c r="AQ27" s="360"/>
      <c r="AR27" s="361"/>
      <c r="AS27" s="359" t="s">
        <v>161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335965</v>
      </c>
      <c r="BO27" s="387"/>
      <c r="BP27" s="387"/>
      <c r="BQ27" s="387"/>
      <c r="BR27" s="387"/>
      <c r="BS27" s="387"/>
      <c r="BT27" s="387"/>
      <c r="BU27" s="388"/>
      <c r="BV27" s="386">
        <v>335830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2620</v>
      </c>
      <c r="R28" s="360"/>
      <c r="S28" s="360"/>
      <c r="T28" s="360"/>
      <c r="U28" s="360"/>
      <c r="V28" s="361"/>
      <c r="W28" s="425"/>
      <c r="X28" s="416"/>
      <c r="Y28" s="417"/>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3328121</v>
      </c>
      <c r="BO28" s="379"/>
      <c r="BP28" s="379"/>
      <c r="BQ28" s="379"/>
      <c r="BR28" s="379"/>
      <c r="BS28" s="379"/>
      <c r="BT28" s="379"/>
      <c r="BU28" s="380"/>
      <c r="BV28" s="378">
        <v>3274071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14</v>
      </c>
      <c r="M29" s="360"/>
      <c r="N29" s="360"/>
      <c r="O29" s="360"/>
      <c r="P29" s="361"/>
      <c r="Q29" s="359">
        <v>2400</v>
      </c>
      <c r="R29" s="360"/>
      <c r="S29" s="360"/>
      <c r="T29" s="360"/>
      <c r="U29" s="360"/>
      <c r="V29" s="361"/>
      <c r="W29" s="426"/>
      <c r="X29" s="427"/>
      <c r="Y29" s="428"/>
      <c r="Z29" s="356" t="s">
        <v>168</v>
      </c>
      <c r="AA29" s="357"/>
      <c r="AB29" s="357"/>
      <c r="AC29" s="357"/>
      <c r="AD29" s="357"/>
      <c r="AE29" s="357"/>
      <c r="AF29" s="357"/>
      <c r="AG29" s="358"/>
      <c r="AH29" s="359">
        <v>188</v>
      </c>
      <c r="AI29" s="360"/>
      <c r="AJ29" s="360"/>
      <c r="AK29" s="360"/>
      <c r="AL29" s="361"/>
      <c r="AM29" s="359">
        <v>573301</v>
      </c>
      <c r="AN29" s="360"/>
      <c r="AO29" s="360"/>
      <c r="AP29" s="360"/>
      <c r="AQ29" s="360"/>
      <c r="AR29" s="361"/>
      <c r="AS29" s="359">
        <v>3049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234919</v>
      </c>
      <c r="BO29" s="384"/>
      <c r="BP29" s="384"/>
      <c r="BQ29" s="384"/>
      <c r="BR29" s="384"/>
      <c r="BS29" s="384"/>
      <c r="BT29" s="384"/>
      <c r="BU29" s="385"/>
      <c r="BV29" s="383">
        <v>234789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2792799</v>
      </c>
      <c r="BO30" s="387"/>
      <c r="BP30" s="387"/>
      <c r="BQ30" s="387"/>
      <c r="BR30" s="387"/>
      <c r="BS30" s="387"/>
      <c r="BT30" s="387"/>
      <c r="BU30" s="388"/>
      <c r="BV30" s="386">
        <v>2617169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8</v>
      </c>
      <c r="V34" s="343"/>
      <c r="W34" s="342" t="str">
        <f>IF('各会計、関係団体の財政状況及び健全化判断比率'!B28="","",'各会計、関係団体の財政状況及び健全化判断比率'!B28)</f>
        <v>美咲町国民健康保険事業特別会計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14</v>
      </c>
      <c r="BF34" s="343"/>
      <c r="BG34" s="342" t="str">
        <f>IF('各会計、関係団体の財政状況及び健全化判断比率'!B34="","",'各会計、関係団体の財政状況及び健全化判断比率'!B34)</f>
        <v>美咲町柵原飯岡簡易水道事業特別会計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24</v>
      </c>
      <c r="BX34" s="343"/>
      <c r="BY34" s="342" t="str">
        <f>IF('各会計、関係団体の財政状況及び健全化判断比率'!B68="","",'各会計、関係団体の財政状況及び健全化判断比率'!B68)</f>
        <v>久米老人ホーム組合一般会計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34</v>
      </c>
      <c r="CP34" s="343"/>
      <c r="CQ34" s="342" t="str">
        <f>IF('各会計、関係団体の財政状況及び健全化判断比率'!BS7="","",'各会計、関係団体の財政状況及び健全化判断比率'!BS7)</f>
        <v>久米郡土地開発公社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美咲町みさきネット事業特別会計</v>
      </c>
      <c r="F35" s="342"/>
      <c r="G35" s="342"/>
      <c r="H35" s="342"/>
      <c r="I35" s="342"/>
      <c r="J35" s="342"/>
      <c r="K35" s="342"/>
      <c r="L35" s="342"/>
      <c r="M35" s="342"/>
      <c r="N35" s="342"/>
      <c r="O35" s="342"/>
      <c r="P35" s="342"/>
      <c r="Q35" s="342"/>
      <c r="R35" s="342"/>
      <c r="S35" s="342"/>
      <c r="T35" s="165"/>
      <c r="U35" s="343">
        <f>IF(W35="","",U34+1)</f>
        <v>9</v>
      </c>
      <c r="V35" s="343"/>
      <c r="W35" s="342" t="str">
        <f>IF('各会計、関係団体の財政状況及び健全化判断比率'!B29="","",'各会計、関係団体の財政状況及び健全化判断比率'!B29)</f>
        <v>美咲町介護保険事業特別会計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15</v>
      </c>
      <c r="BF35" s="343"/>
      <c r="BG35" s="342" t="str">
        <f>IF('各会計、関係団体の財政状況及び健全化判断比率'!B35="","",'各会計、関係団体の財政状況及び健全化判断比率'!B35)</f>
        <v>美咲町柵原北部簡易水道事業特別会計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25</v>
      </c>
      <c r="BX35" s="343"/>
      <c r="BY35" s="342" t="str">
        <f>IF('各会計、関係団体の財政状況及び健全化判断比率'!B69="","",'各会計、関係団体の財政状況及び健全化判断比率'!B69)</f>
        <v>久米老人ホーム組合指定訪問介護事業特別会計</v>
      </c>
      <c r="BZ35" s="342"/>
      <c r="CA35" s="342"/>
      <c r="CB35" s="342"/>
      <c r="CC35" s="342"/>
      <c r="CD35" s="342"/>
      <c r="CE35" s="342"/>
      <c r="CF35" s="342"/>
      <c r="CG35" s="342"/>
      <c r="CH35" s="342"/>
      <c r="CI35" s="342"/>
      <c r="CJ35" s="342"/>
      <c r="CK35" s="342"/>
      <c r="CL35" s="342"/>
      <c r="CM35" s="342"/>
      <c r="CN35" s="165"/>
      <c r="CO35" s="343">
        <f t="shared" ref="CO35:CO43" si="3">IF(CQ35="","",CO34+1)</f>
        <v>35</v>
      </c>
      <c r="CP35" s="343"/>
      <c r="CQ35" s="342" t="str">
        <f>IF('各会計、関係団体の財政状況及び健全化判断比率'!BS8="","",'各会計、関係団体の財政状況及び健全化判断比率'!BS8)</f>
        <v>財団法人　美咲町農業公社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美咲町住宅新築資金等貸付事業特別会計</v>
      </c>
      <c r="F36" s="342"/>
      <c r="G36" s="342"/>
      <c r="H36" s="342"/>
      <c r="I36" s="342"/>
      <c r="J36" s="342"/>
      <c r="K36" s="342"/>
      <c r="L36" s="342"/>
      <c r="M36" s="342"/>
      <c r="N36" s="342"/>
      <c r="O36" s="342"/>
      <c r="P36" s="342"/>
      <c r="Q36" s="342"/>
      <c r="R36" s="342"/>
      <c r="S36" s="342"/>
      <c r="T36" s="165"/>
      <c r="U36" s="343">
        <f t="shared" ref="U36:U43" si="4">IF(W36="","",U35+1)</f>
        <v>10</v>
      </c>
      <c r="V36" s="343"/>
      <c r="W36" s="342" t="str">
        <f>IF('各会計、関係団体の財政状況及び健全化判断比率'!B30="","",'各会計、関係団体の財政状況及び健全化判断比率'!B30)</f>
        <v>美咲町介護サービス事業特別会計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16</v>
      </c>
      <c r="BF36" s="343"/>
      <c r="BG36" s="342" t="str">
        <f>IF('各会計、関係団体の財政状況及び健全化判断比率'!B36="","",'各会計、関係団体の財政状況及び健全化判断比率'!B36)</f>
        <v>美咲町柵原中央簡易水道事業特別会計</v>
      </c>
      <c r="BH36" s="342"/>
      <c r="BI36" s="342"/>
      <c r="BJ36" s="342"/>
      <c r="BK36" s="342"/>
      <c r="BL36" s="342"/>
      <c r="BM36" s="342"/>
      <c r="BN36" s="342"/>
      <c r="BO36" s="342"/>
      <c r="BP36" s="342"/>
      <c r="BQ36" s="342"/>
      <c r="BR36" s="342"/>
      <c r="BS36" s="342"/>
      <c r="BT36" s="342"/>
      <c r="BU36" s="342"/>
      <c r="BV36" s="165"/>
      <c r="BW36" s="343">
        <f t="shared" si="2"/>
        <v>26</v>
      </c>
      <c r="BX36" s="343"/>
      <c r="BY36" s="342" t="str">
        <f>IF('各会計、関係団体の財政状況及び健全化判断比率'!B70="","",'各会計、関係団体の財政状況及び健全化判断比率'!B70)</f>
        <v>柵原・吉井特別養護老人ホーム組合</v>
      </c>
      <c r="BZ36" s="342"/>
      <c r="CA36" s="342"/>
      <c r="CB36" s="342"/>
      <c r="CC36" s="342"/>
      <c r="CD36" s="342"/>
      <c r="CE36" s="342"/>
      <c r="CF36" s="342"/>
      <c r="CG36" s="342"/>
      <c r="CH36" s="342"/>
      <c r="CI36" s="342"/>
      <c r="CJ36" s="342"/>
      <c r="CK36" s="342"/>
      <c r="CL36" s="342"/>
      <c r="CM36" s="342"/>
      <c r="CN36" s="165"/>
      <c r="CO36" s="343">
        <f t="shared" si="3"/>
        <v>36</v>
      </c>
      <c r="CP36" s="343"/>
      <c r="CQ36" s="342" t="str">
        <f>IF('各会計、関係団体の財政状況及び健全化判断比率'!BS9="","",'各会計、関係団体の財政状況及び健全化判断比率'!BS9)</f>
        <v>株式会社　美咲物産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美咲町津山・柵原線共同バス運行事業特別会計</v>
      </c>
      <c r="F37" s="342"/>
      <c r="G37" s="342"/>
      <c r="H37" s="342"/>
      <c r="I37" s="342"/>
      <c r="J37" s="342"/>
      <c r="K37" s="342"/>
      <c r="L37" s="342"/>
      <c r="M37" s="342"/>
      <c r="N37" s="342"/>
      <c r="O37" s="342"/>
      <c r="P37" s="342"/>
      <c r="Q37" s="342"/>
      <c r="R37" s="342"/>
      <c r="S37" s="342"/>
      <c r="T37" s="165"/>
      <c r="U37" s="343">
        <f t="shared" si="4"/>
        <v>11</v>
      </c>
      <c r="V37" s="343"/>
      <c r="W37" s="342" t="str">
        <f>IF('各会計、関係団体の財政状況及び健全化判断比率'!B31="","",'各会計、関係団体の財政状況及び健全化判断比率'!B31)</f>
        <v>美咲町国民健康保険診療所事業特別会計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17</v>
      </c>
      <c r="BF37" s="343"/>
      <c r="BG37" s="342" t="str">
        <f>IF('各会計、関係団体の財政状況及び健全化判断比率'!B37="","",'各会計、関係団体の財政状況及び健全化判断比率'!B37)</f>
        <v>美咲町統合簡易水道事業特別会計</v>
      </c>
      <c r="BH37" s="342"/>
      <c r="BI37" s="342"/>
      <c r="BJ37" s="342"/>
      <c r="BK37" s="342"/>
      <c r="BL37" s="342"/>
      <c r="BM37" s="342"/>
      <c r="BN37" s="342"/>
      <c r="BO37" s="342"/>
      <c r="BP37" s="342"/>
      <c r="BQ37" s="342"/>
      <c r="BR37" s="342"/>
      <c r="BS37" s="342"/>
      <c r="BT37" s="342"/>
      <c r="BU37" s="342"/>
      <c r="BV37" s="165"/>
      <c r="BW37" s="343">
        <f t="shared" si="2"/>
        <v>27</v>
      </c>
      <c r="BX37" s="343"/>
      <c r="BY37" s="342" t="str">
        <f>IF('各会計、関係団体の財政状況及び健全化判断比率'!B71="","",'各会計、関係団体の財政状況及び健全化判断比率'!B71)</f>
        <v>柵原・吉井・英田火葬場組合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美咲町津山・西川線共同バス運行事業特別会計</v>
      </c>
      <c r="F38" s="342"/>
      <c r="G38" s="342"/>
      <c r="H38" s="342"/>
      <c r="I38" s="342"/>
      <c r="J38" s="342"/>
      <c r="K38" s="342"/>
      <c r="L38" s="342"/>
      <c r="M38" s="342"/>
      <c r="N38" s="342"/>
      <c r="O38" s="342"/>
      <c r="P38" s="342"/>
      <c r="Q38" s="342"/>
      <c r="R38" s="342"/>
      <c r="S38" s="342"/>
      <c r="T38" s="165"/>
      <c r="U38" s="343">
        <f t="shared" si="4"/>
        <v>12</v>
      </c>
      <c r="V38" s="343"/>
      <c r="W38" s="342" t="str">
        <f>IF('各会計、関係団体の財政状況及び健全化判断比率'!B32="","",'各会計、関係団体の財政状況及び健全化判断比率'!B32)</f>
        <v>美咲町後期高齢者医療特別会計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18</v>
      </c>
      <c r="BF38" s="343"/>
      <c r="BG38" s="342" t="str">
        <f>IF('各会計、関係団体の財政状況及び健全化判断比率'!B38="","",'各会計、関係団体の財政状況及び健全化判断比率'!B38)</f>
        <v>美咲町中央簡易水道事業特別会計</v>
      </c>
      <c r="BH38" s="342"/>
      <c r="BI38" s="342"/>
      <c r="BJ38" s="342"/>
      <c r="BK38" s="342"/>
      <c r="BL38" s="342"/>
      <c r="BM38" s="342"/>
      <c r="BN38" s="342"/>
      <c r="BO38" s="342"/>
      <c r="BP38" s="342"/>
      <c r="BQ38" s="342"/>
      <c r="BR38" s="342"/>
      <c r="BS38" s="342"/>
      <c r="BT38" s="342"/>
      <c r="BU38" s="342"/>
      <c r="BV38" s="165"/>
      <c r="BW38" s="343">
        <f t="shared" si="2"/>
        <v>28</v>
      </c>
      <c r="BX38" s="343"/>
      <c r="BY38" s="342" t="str">
        <f>IF('各会計、関係団体の財政状況及び健全化判断比率'!B72="","",'各会計、関係団体の財政状況及び健全化判断比率'!B72)</f>
        <v>津山圏域消防組合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f t="shared" si="5"/>
        <v>6</v>
      </c>
      <c r="D39" s="343"/>
      <c r="E39" s="342" t="str">
        <f>IF('各会計、関係団体の財政状況及び健全化判断比率'!B12="","",'各会計、関係団体の財政状況及び健全化判断比率'!B12)</f>
        <v>美咲町旭川ダム沿線バス運行事業特別会計</v>
      </c>
      <c r="F39" s="342"/>
      <c r="G39" s="342"/>
      <c r="H39" s="342"/>
      <c r="I39" s="342"/>
      <c r="J39" s="342"/>
      <c r="K39" s="342"/>
      <c r="L39" s="342"/>
      <c r="M39" s="342"/>
      <c r="N39" s="342"/>
      <c r="O39" s="342"/>
      <c r="P39" s="342"/>
      <c r="Q39" s="342"/>
      <c r="R39" s="342"/>
      <c r="S39" s="342"/>
      <c r="T39" s="165"/>
      <c r="U39" s="343">
        <f t="shared" si="4"/>
        <v>13</v>
      </c>
      <c r="V39" s="343"/>
      <c r="W39" s="342" t="str">
        <f>IF('各会計、関係団体の財政状況及び健全化判断比率'!B33="","",'各会計、関係団体の財政状況及び健全化判断比率'!B33)</f>
        <v>久米郡介護認定審査事業特別会計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19</v>
      </c>
      <c r="BF39" s="343"/>
      <c r="BG39" s="342" t="str">
        <f>IF('各会計、関係団体の財政状況及び健全化判断比率'!B39="","",'各会計、関係団体の財政状況及び健全化判断比率'!B39)</f>
        <v>美咲町中央北部簡易水道事業特別会計</v>
      </c>
      <c r="BH39" s="342"/>
      <c r="BI39" s="342"/>
      <c r="BJ39" s="342"/>
      <c r="BK39" s="342"/>
      <c r="BL39" s="342"/>
      <c r="BM39" s="342"/>
      <c r="BN39" s="342"/>
      <c r="BO39" s="342"/>
      <c r="BP39" s="342"/>
      <c r="BQ39" s="342"/>
      <c r="BR39" s="342"/>
      <c r="BS39" s="342"/>
      <c r="BT39" s="342"/>
      <c r="BU39" s="342"/>
      <c r="BV39" s="165"/>
      <c r="BW39" s="343">
        <f t="shared" si="2"/>
        <v>29</v>
      </c>
      <c r="BX39" s="343"/>
      <c r="BY39" s="342" t="str">
        <f>IF('各会計、関係団体の財政状況及び健全化判断比率'!B73="","",'各会計、関係団体の財政状況及び健全化判断比率'!B73)</f>
        <v>津山圏域衛生処理組合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f t="shared" si="5"/>
        <v>7</v>
      </c>
      <c r="D40" s="343"/>
      <c r="E40" s="342" t="str">
        <f>IF('各会計、関係団体の財政状況及び健全化判断比率'!B13="","",'各会計、関係団体の財政状況及び健全化判断比率'!B13)</f>
        <v>久米郡障害程度区分認定審査事業特別会計</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20</v>
      </c>
      <c r="BF40" s="343"/>
      <c r="BG40" s="342" t="str">
        <f>IF('各会計、関係団体の財政状況及び健全化判断比率'!B40="","",'各会計、関係団体の財政状況及び健全化判断比率'!B40)</f>
        <v>美咲町中央打穴・大垪和簡易水道事業特別会計</v>
      </c>
      <c r="BH40" s="342"/>
      <c r="BI40" s="342"/>
      <c r="BJ40" s="342"/>
      <c r="BK40" s="342"/>
      <c r="BL40" s="342"/>
      <c r="BM40" s="342"/>
      <c r="BN40" s="342"/>
      <c r="BO40" s="342"/>
      <c r="BP40" s="342"/>
      <c r="BQ40" s="342"/>
      <c r="BR40" s="342"/>
      <c r="BS40" s="342"/>
      <c r="BT40" s="342"/>
      <c r="BU40" s="342"/>
      <c r="BV40" s="165"/>
      <c r="BW40" s="343">
        <f t="shared" si="2"/>
        <v>30</v>
      </c>
      <c r="BX40" s="343"/>
      <c r="BY40" s="342" t="str">
        <f>IF('各会計、関係団体の財政状況及び健全化判断比率'!B74="","",'各会計、関係団体の財政状況及び健全化判断比率'!B74)</f>
        <v>津山地区農業共済事務組合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21</v>
      </c>
      <c r="BF41" s="343"/>
      <c r="BG41" s="342" t="str">
        <f>IF('各会計、関係団体の財政状況及び健全化判断比率'!B41="","",'各会計、関係団体の財政状況及び健全化判断比率'!B41)</f>
        <v>美咲町下水道事業特別会計</v>
      </c>
      <c r="BH41" s="342"/>
      <c r="BI41" s="342"/>
      <c r="BJ41" s="342"/>
      <c r="BK41" s="342"/>
      <c r="BL41" s="342"/>
      <c r="BM41" s="342"/>
      <c r="BN41" s="342"/>
      <c r="BO41" s="342"/>
      <c r="BP41" s="342"/>
      <c r="BQ41" s="342"/>
      <c r="BR41" s="342"/>
      <c r="BS41" s="342"/>
      <c r="BT41" s="342"/>
      <c r="BU41" s="342"/>
      <c r="BV41" s="165"/>
      <c r="BW41" s="343">
        <f t="shared" si="2"/>
        <v>31</v>
      </c>
      <c r="BX41" s="343"/>
      <c r="BY41" s="342" t="str">
        <f>IF('各会計、関係団体の財政状況及び健全化判断比率'!B75="","",'各会計、関係団体の財政状況及び健全化判断比率'!B75)</f>
        <v>岡山県中部環境施設組合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f t="shared" si="1"/>
        <v>22</v>
      </c>
      <c r="BF42" s="343"/>
      <c r="BG42" s="342" t="str">
        <f>IF('各会計、関係団体の財政状況及び健全化判断比率'!B42="","",'各会計、関係団体の財政状況及び健全化判断比率'!B42)</f>
        <v>美咲町柵原公共下水道事業特別会計</v>
      </c>
      <c r="BH42" s="342"/>
      <c r="BI42" s="342"/>
      <c r="BJ42" s="342"/>
      <c r="BK42" s="342"/>
      <c r="BL42" s="342"/>
      <c r="BM42" s="342"/>
      <c r="BN42" s="342"/>
      <c r="BO42" s="342"/>
      <c r="BP42" s="342"/>
      <c r="BQ42" s="342"/>
      <c r="BR42" s="342"/>
      <c r="BS42" s="342"/>
      <c r="BT42" s="342"/>
      <c r="BU42" s="342"/>
      <c r="BV42" s="165"/>
      <c r="BW42" s="343">
        <f t="shared" si="2"/>
        <v>32</v>
      </c>
      <c r="BX42" s="343"/>
      <c r="BY42" s="342" t="str">
        <f>IF('各会計、関係団体の財政状況及び健全化判断比率'!B76="","",'各会計、関係団体の財政状況及び健全化判断比率'!B76)</f>
        <v>津山圏域資源循環施設組合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f t="shared" si="1"/>
        <v>23</v>
      </c>
      <c r="BF43" s="343"/>
      <c r="BG43" s="342" t="str">
        <f>IF('各会計、関係団体の財政状況及び健全化判断比率'!B43="","",'各会計、関係団体の財政状況及び健全化判断比率'!B43)</f>
        <v>美咲町中央公共下水道事業特別会計</v>
      </c>
      <c r="BH43" s="342"/>
      <c r="BI43" s="342"/>
      <c r="BJ43" s="342"/>
      <c r="BK43" s="342"/>
      <c r="BL43" s="342"/>
      <c r="BM43" s="342"/>
      <c r="BN43" s="342"/>
      <c r="BO43" s="342"/>
      <c r="BP43" s="342"/>
      <c r="BQ43" s="342"/>
      <c r="BR43" s="342"/>
      <c r="BS43" s="342"/>
      <c r="BT43" s="342"/>
      <c r="BU43" s="342"/>
      <c r="BV43" s="165"/>
      <c r="BW43" s="343">
        <f t="shared" si="2"/>
        <v>33</v>
      </c>
      <c r="BX43" s="343"/>
      <c r="BY43" s="342" t="str">
        <f>IF('各会計、関係団体の財政状況及び健全化判断比率'!B77="","",'各会計、関係団体の財政状況及び健全化判断比率'!B77)</f>
        <v>津山圏域西部衛生施設組合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1" t="s">
        <v>534</v>
      </c>
      <c r="D34" s="1151"/>
      <c r="E34" s="1152"/>
      <c r="F34" s="32" t="s">
        <v>535</v>
      </c>
      <c r="G34" s="33" t="s">
        <v>535</v>
      </c>
      <c r="H34" s="33" t="s">
        <v>535</v>
      </c>
      <c r="I34" s="33" t="s">
        <v>536</v>
      </c>
      <c r="J34" s="34" t="s">
        <v>535</v>
      </c>
      <c r="K34" s="22"/>
      <c r="L34" s="22"/>
      <c r="M34" s="22"/>
      <c r="N34" s="22"/>
      <c r="O34" s="22"/>
      <c r="P34" s="22"/>
    </row>
    <row r="35" spans="1:16" ht="39" customHeight="1" x14ac:dyDescent="0.15">
      <c r="A35" s="22"/>
      <c r="B35" s="35"/>
      <c r="C35" s="1145" t="s">
        <v>537</v>
      </c>
      <c r="D35" s="1146"/>
      <c r="E35" s="1147"/>
      <c r="F35" s="36">
        <v>9.11</v>
      </c>
      <c r="G35" s="37">
        <v>10.9</v>
      </c>
      <c r="H35" s="37">
        <v>11.25</v>
      </c>
      <c r="I35" s="37">
        <v>11.68</v>
      </c>
      <c r="J35" s="38">
        <v>10.62</v>
      </c>
      <c r="K35" s="22"/>
      <c r="L35" s="22"/>
      <c r="M35" s="22"/>
      <c r="N35" s="22"/>
      <c r="O35" s="22"/>
      <c r="P35" s="22"/>
    </row>
    <row r="36" spans="1:16" ht="39" customHeight="1" x14ac:dyDescent="0.15">
      <c r="A36" s="22"/>
      <c r="B36" s="35"/>
      <c r="C36" s="1145" t="s">
        <v>538</v>
      </c>
      <c r="D36" s="1146"/>
      <c r="E36" s="1147"/>
      <c r="F36" s="36" t="s">
        <v>539</v>
      </c>
      <c r="G36" s="37">
        <v>0.21</v>
      </c>
      <c r="H36" s="37">
        <v>0.66</v>
      </c>
      <c r="I36" s="37">
        <v>0.42</v>
      </c>
      <c r="J36" s="38">
        <v>1.1499999999999999</v>
      </c>
      <c r="K36" s="22"/>
      <c r="L36" s="22"/>
      <c r="M36" s="22"/>
      <c r="N36" s="22"/>
      <c r="O36" s="22"/>
      <c r="P36" s="22"/>
    </row>
    <row r="37" spans="1:16" ht="39" customHeight="1" x14ac:dyDescent="0.15">
      <c r="A37" s="22"/>
      <c r="B37" s="35"/>
      <c r="C37" s="1145" t="s">
        <v>540</v>
      </c>
      <c r="D37" s="1146"/>
      <c r="E37" s="1147"/>
      <c r="F37" s="36">
        <v>0.52</v>
      </c>
      <c r="G37" s="37">
        <v>1.23</v>
      </c>
      <c r="H37" s="37">
        <v>1.18</v>
      </c>
      <c r="I37" s="37">
        <v>1.0900000000000001</v>
      </c>
      <c r="J37" s="38">
        <v>0.57999999999999996</v>
      </c>
      <c r="K37" s="22"/>
      <c r="L37" s="22"/>
      <c r="M37" s="22"/>
      <c r="N37" s="22"/>
      <c r="O37" s="22"/>
      <c r="P37" s="22"/>
    </row>
    <row r="38" spans="1:16" ht="39" customHeight="1" x14ac:dyDescent="0.15">
      <c r="A38" s="22"/>
      <c r="B38" s="35"/>
      <c r="C38" s="1145" t="s">
        <v>541</v>
      </c>
      <c r="D38" s="1146"/>
      <c r="E38" s="1147"/>
      <c r="F38" s="36">
        <v>0.46</v>
      </c>
      <c r="G38" s="37">
        <v>0.36</v>
      </c>
      <c r="H38" s="37">
        <v>0.34</v>
      </c>
      <c r="I38" s="37">
        <v>0.33</v>
      </c>
      <c r="J38" s="38">
        <v>0.39</v>
      </c>
      <c r="K38" s="22"/>
      <c r="L38" s="22"/>
      <c r="M38" s="22"/>
      <c r="N38" s="22"/>
      <c r="O38" s="22"/>
      <c r="P38" s="22"/>
    </row>
    <row r="39" spans="1:16" ht="39" customHeight="1" x14ac:dyDescent="0.15">
      <c r="A39" s="22"/>
      <c r="B39" s="35"/>
      <c r="C39" s="1145" t="s">
        <v>542</v>
      </c>
      <c r="D39" s="1146"/>
      <c r="E39" s="1147"/>
      <c r="F39" s="36">
        <v>0.14000000000000001</v>
      </c>
      <c r="G39" s="37">
        <v>0.22</v>
      </c>
      <c r="H39" s="37">
        <v>0.2</v>
      </c>
      <c r="I39" s="37">
        <v>0.24</v>
      </c>
      <c r="J39" s="38">
        <v>0.24</v>
      </c>
      <c r="K39" s="22"/>
      <c r="L39" s="22"/>
      <c r="M39" s="22"/>
      <c r="N39" s="22"/>
      <c r="O39" s="22"/>
      <c r="P39" s="22"/>
    </row>
    <row r="40" spans="1:16" ht="39" customHeight="1" x14ac:dyDescent="0.15">
      <c r="A40" s="22"/>
      <c r="B40" s="35"/>
      <c r="C40" s="1145" t="s">
        <v>543</v>
      </c>
      <c r="D40" s="1146"/>
      <c r="E40" s="1147"/>
      <c r="F40" s="36">
        <v>0.19</v>
      </c>
      <c r="G40" s="37">
        <v>0.32</v>
      </c>
      <c r="H40" s="37">
        <v>0.19</v>
      </c>
      <c r="I40" s="37">
        <v>0.22</v>
      </c>
      <c r="J40" s="38">
        <v>0.21</v>
      </c>
      <c r="K40" s="22"/>
      <c r="L40" s="22"/>
      <c r="M40" s="22"/>
      <c r="N40" s="22"/>
      <c r="O40" s="22"/>
      <c r="P40" s="22"/>
    </row>
    <row r="41" spans="1:16" ht="39" customHeight="1" x14ac:dyDescent="0.15">
      <c r="A41" s="22"/>
      <c r="B41" s="35"/>
      <c r="C41" s="1145" t="s">
        <v>544</v>
      </c>
      <c r="D41" s="1146"/>
      <c r="E41" s="1147"/>
      <c r="F41" s="36">
        <v>7.0000000000000007E-2</v>
      </c>
      <c r="G41" s="37">
        <v>7.0000000000000007E-2</v>
      </c>
      <c r="H41" s="37">
        <v>0.08</v>
      </c>
      <c r="I41" s="37">
        <v>0.11</v>
      </c>
      <c r="J41" s="38">
        <v>0.19</v>
      </c>
      <c r="K41" s="22"/>
      <c r="L41" s="22"/>
      <c r="M41" s="22"/>
      <c r="N41" s="22"/>
      <c r="O41" s="22"/>
      <c r="P41" s="22"/>
    </row>
    <row r="42" spans="1:16" ht="39" customHeight="1" x14ac:dyDescent="0.15">
      <c r="A42" s="22"/>
      <c r="B42" s="39"/>
      <c r="C42" s="1145" t="s">
        <v>545</v>
      </c>
      <c r="D42" s="1146"/>
      <c r="E42" s="1147"/>
      <c r="F42" s="36" t="s">
        <v>490</v>
      </c>
      <c r="G42" s="37" t="s">
        <v>490</v>
      </c>
      <c r="H42" s="37" t="s">
        <v>490</v>
      </c>
      <c r="I42" s="37" t="s">
        <v>490</v>
      </c>
      <c r="J42" s="38" t="s">
        <v>490</v>
      </c>
      <c r="K42" s="22"/>
      <c r="L42" s="22"/>
      <c r="M42" s="22"/>
      <c r="N42" s="22"/>
      <c r="O42" s="22"/>
      <c r="P42" s="22"/>
    </row>
    <row r="43" spans="1:16" ht="39" customHeight="1" thickBot="1" x14ac:dyDescent="0.2">
      <c r="A43" s="22"/>
      <c r="B43" s="40"/>
      <c r="C43" s="1148" t="s">
        <v>546</v>
      </c>
      <c r="D43" s="1149"/>
      <c r="E43" s="1150"/>
      <c r="F43" s="41">
        <v>0.6</v>
      </c>
      <c r="G43" s="42">
        <v>0.76</v>
      </c>
      <c r="H43" s="42">
        <v>1.1499999999999999</v>
      </c>
      <c r="I43" s="42">
        <v>1.18</v>
      </c>
      <c r="J43" s="43">
        <v>0.94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2487</v>
      </c>
      <c r="L45" s="60">
        <v>2273</v>
      </c>
      <c r="M45" s="60">
        <v>2135</v>
      </c>
      <c r="N45" s="60">
        <v>2023</v>
      </c>
      <c r="O45" s="61">
        <v>1912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x14ac:dyDescent="0.15">
      <c r="A48" s="48"/>
      <c r="B48" s="1163"/>
      <c r="C48" s="1164"/>
      <c r="D48" s="62"/>
      <c r="E48" s="1155" t="s">
        <v>15</v>
      </c>
      <c r="F48" s="1155"/>
      <c r="G48" s="1155"/>
      <c r="H48" s="1155"/>
      <c r="I48" s="1155"/>
      <c r="J48" s="1156"/>
      <c r="K48" s="63">
        <v>412</v>
      </c>
      <c r="L48" s="64">
        <v>422</v>
      </c>
      <c r="M48" s="64">
        <v>419</v>
      </c>
      <c r="N48" s="64">
        <v>437</v>
      </c>
      <c r="O48" s="65">
        <v>440</v>
      </c>
      <c r="P48" s="48"/>
      <c r="Q48" s="48"/>
      <c r="R48" s="48"/>
      <c r="S48" s="48"/>
      <c r="T48" s="48"/>
      <c r="U48" s="48"/>
    </row>
    <row r="49" spans="1:21" ht="30.75" customHeight="1" x14ac:dyDescent="0.15">
      <c r="A49" s="48"/>
      <c r="B49" s="1163"/>
      <c r="C49" s="1164"/>
      <c r="D49" s="62"/>
      <c r="E49" s="1155" t="s">
        <v>16</v>
      </c>
      <c r="F49" s="1155"/>
      <c r="G49" s="1155"/>
      <c r="H49" s="1155"/>
      <c r="I49" s="1155"/>
      <c r="J49" s="1156"/>
      <c r="K49" s="63">
        <v>51</v>
      </c>
      <c r="L49" s="64">
        <v>43</v>
      </c>
      <c r="M49" s="64">
        <v>46</v>
      </c>
      <c r="N49" s="64">
        <v>39</v>
      </c>
      <c r="O49" s="65">
        <v>37</v>
      </c>
      <c r="P49" s="48"/>
      <c r="Q49" s="48"/>
      <c r="R49" s="48"/>
      <c r="S49" s="48"/>
      <c r="T49" s="48"/>
      <c r="U49" s="48"/>
    </row>
    <row r="50" spans="1:21" ht="30.75" customHeight="1" x14ac:dyDescent="0.15">
      <c r="A50" s="48"/>
      <c r="B50" s="1163"/>
      <c r="C50" s="1164"/>
      <c r="D50" s="62"/>
      <c r="E50" s="1155" t="s">
        <v>17</v>
      </c>
      <c r="F50" s="1155"/>
      <c r="G50" s="1155"/>
      <c r="H50" s="1155"/>
      <c r="I50" s="1155"/>
      <c r="J50" s="1156"/>
      <c r="K50" s="63">
        <v>55</v>
      </c>
      <c r="L50" s="64">
        <v>34</v>
      </c>
      <c r="M50" s="64">
        <v>29</v>
      </c>
      <c r="N50" s="64">
        <v>18</v>
      </c>
      <c r="O50" s="65">
        <v>11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1</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1967</v>
      </c>
      <c r="L52" s="64">
        <v>1869</v>
      </c>
      <c r="M52" s="64">
        <v>1813</v>
      </c>
      <c r="N52" s="64">
        <v>1806</v>
      </c>
      <c r="O52" s="65">
        <v>1777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1038</v>
      </c>
      <c r="L53" s="69">
        <v>903</v>
      </c>
      <c r="M53" s="69">
        <v>817</v>
      </c>
      <c r="N53" s="69">
        <v>711</v>
      </c>
      <c r="O53" s="70">
        <v>623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P39" sqref="P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81" t="s">
        <v>24</v>
      </c>
      <c r="C41" s="1182"/>
      <c r="D41" s="81"/>
      <c r="E41" s="1183" t="s">
        <v>25</v>
      </c>
      <c r="F41" s="1183"/>
      <c r="G41" s="1183"/>
      <c r="H41" s="1184"/>
      <c r="I41" s="82">
        <v>16901</v>
      </c>
      <c r="J41" s="83">
        <v>16066</v>
      </c>
      <c r="K41" s="83">
        <v>14594</v>
      </c>
      <c r="L41" s="83">
        <v>13264</v>
      </c>
      <c r="M41" s="84">
        <v>12169</v>
      </c>
    </row>
    <row r="42" spans="2:13" ht="27.75" customHeight="1" x14ac:dyDescent="0.15">
      <c r="B42" s="1171"/>
      <c r="C42" s="1172"/>
      <c r="D42" s="85"/>
      <c r="E42" s="1175" t="s">
        <v>26</v>
      </c>
      <c r="F42" s="1175"/>
      <c r="G42" s="1175"/>
      <c r="H42" s="1176"/>
      <c r="I42" s="86">
        <v>294</v>
      </c>
      <c r="J42" s="87">
        <v>249</v>
      </c>
      <c r="K42" s="87">
        <v>214</v>
      </c>
      <c r="L42" s="87">
        <v>153</v>
      </c>
      <c r="M42" s="88">
        <v>129</v>
      </c>
    </row>
    <row r="43" spans="2:13" ht="27.75" customHeight="1" x14ac:dyDescent="0.15">
      <c r="B43" s="1171"/>
      <c r="C43" s="1172"/>
      <c r="D43" s="85"/>
      <c r="E43" s="1175" t="s">
        <v>27</v>
      </c>
      <c r="F43" s="1175"/>
      <c r="G43" s="1175"/>
      <c r="H43" s="1176"/>
      <c r="I43" s="86">
        <v>5756</v>
      </c>
      <c r="J43" s="87">
        <v>5518</v>
      </c>
      <c r="K43" s="87">
        <v>5156</v>
      </c>
      <c r="L43" s="87">
        <v>5048</v>
      </c>
      <c r="M43" s="88">
        <v>4932</v>
      </c>
    </row>
    <row r="44" spans="2:13" ht="27.75" customHeight="1" x14ac:dyDescent="0.15">
      <c r="B44" s="1171"/>
      <c r="C44" s="1172"/>
      <c r="D44" s="85"/>
      <c r="E44" s="1175" t="s">
        <v>28</v>
      </c>
      <c r="F44" s="1175"/>
      <c r="G44" s="1175"/>
      <c r="H44" s="1176"/>
      <c r="I44" s="86">
        <v>417</v>
      </c>
      <c r="J44" s="87">
        <v>377</v>
      </c>
      <c r="K44" s="87">
        <v>483</v>
      </c>
      <c r="L44" s="87">
        <v>805</v>
      </c>
      <c r="M44" s="88">
        <v>1206</v>
      </c>
    </row>
    <row r="45" spans="2:13" ht="27.75" customHeight="1" x14ac:dyDescent="0.15">
      <c r="B45" s="1171"/>
      <c r="C45" s="1172"/>
      <c r="D45" s="85"/>
      <c r="E45" s="1175" t="s">
        <v>29</v>
      </c>
      <c r="F45" s="1175"/>
      <c r="G45" s="1175"/>
      <c r="H45" s="1176"/>
      <c r="I45" s="86">
        <v>2636</v>
      </c>
      <c r="J45" s="87">
        <v>2625</v>
      </c>
      <c r="K45" s="87">
        <v>2517</v>
      </c>
      <c r="L45" s="87">
        <v>2369</v>
      </c>
      <c r="M45" s="88">
        <v>2441</v>
      </c>
    </row>
    <row r="46" spans="2:13" ht="27.75" customHeight="1" x14ac:dyDescent="0.15">
      <c r="B46" s="1171"/>
      <c r="C46" s="1172"/>
      <c r="D46" s="85"/>
      <c r="E46" s="1175" t="s">
        <v>30</v>
      </c>
      <c r="F46" s="1175"/>
      <c r="G46" s="1175"/>
      <c r="H46" s="1176"/>
      <c r="I46" s="86" t="s">
        <v>490</v>
      </c>
      <c r="J46" s="87" t="s">
        <v>490</v>
      </c>
      <c r="K46" s="87" t="s">
        <v>490</v>
      </c>
      <c r="L46" s="87" t="s">
        <v>490</v>
      </c>
      <c r="M46" s="88" t="s">
        <v>490</v>
      </c>
    </row>
    <row r="47" spans="2:13" ht="27.75" customHeight="1" x14ac:dyDescent="0.15">
      <c r="B47" s="1171"/>
      <c r="C47" s="1172"/>
      <c r="D47" s="85"/>
      <c r="E47" s="1175" t="s">
        <v>31</v>
      </c>
      <c r="F47" s="1175"/>
      <c r="G47" s="1175"/>
      <c r="H47" s="1176"/>
      <c r="I47" s="86" t="s">
        <v>490</v>
      </c>
      <c r="J47" s="87" t="s">
        <v>490</v>
      </c>
      <c r="K47" s="87" t="s">
        <v>490</v>
      </c>
      <c r="L47" s="87" t="s">
        <v>490</v>
      </c>
      <c r="M47" s="88" t="s">
        <v>490</v>
      </c>
    </row>
    <row r="48" spans="2:13" ht="27.75" customHeight="1" x14ac:dyDescent="0.15">
      <c r="B48" s="1173"/>
      <c r="C48" s="1174"/>
      <c r="D48" s="85"/>
      <c r="E48" s="1175" t="s">
        <v>32</v>
      </c>
      <c r="F48" s="1175"/>
      <c r="G48" s="1175"/>
      <c r="H48" s="1176"/>
      <c r="I48" s="86" t="s">
        <v>490</v>
      </c>
      <c r="J48" s="87" t="s">
        <v>490</v>
      </c>
      <c r="K48" s="87" t="s">
        <v>490</v>
      </c>
      <c r="L48" s="87" t="s">
        <v>490</v>
      </c>
      <c r="M48" s="88" t="s">
        <v>490</v>
      </c>
    </row>
    <row r="49" spans="2:13" ht="27.75" customHeight="1" x14ac:dyDescent="0.15">
      <c r="B49" s="1169" t="s">
        <v>33</v>
      </c>
      <c r="C49" s="1170"/>
      <c r="D49" s="89"/>
      <c r="E49" s="1175" t="s">
        <v>34</v>
      </c>
      <c r="F49" s="1175"/>
      <c r="G49" s="1175"/>
      <c r="H49" s="1176"/>
      <c r="I49" s="86">
        <v>3905</v>
      </c>
      <c r="J49" s="87">
        <v>4180</v>
      </c>
      <c r="K49" s="87">
        <v>4446</v>
      </c>
      <c r="L49" s="87">
        <v>4828</v>
      </c>
      <c r="M49" s="88">
        <v>5074</v>
      </c>
    </row>
    <row r="50" spans="2:13" ht="27.75" customHeight="1" x14ac:dyDescent="0.15">
      <c r="B50" s="1171"/>
      <c r="C50" s="1172"/>
      <c r="D50" s="85"/>
      <c r="E50" s="1175" t="s">
        <v>35</v>
      </c>
      <c r="F50" s="1175"/>
      <c r="G50" s="1175"/>
      <c r="H50" s="1176"/>
      <c r="I50" s="86">
        <v>372</v>
      </c>
      <c r="J50" s="87">
        <v>326</v>
      </c>
      <c r="K50" s="87">
        <v>275</v>
      </c>
      <c r="L50" s="87">
        <v>231</v>
      </c>
      <c r="M50" s="88">
        <v>185</v>
      </c>
    </row>
    <row r="51" spans="2:13" ht="27.75" customHeight="1" x14ac:dyDescent="0.15">
      <c r="B51" s="1173"/>
      <c r="C51" s="1174"/>
      <c r="D51" s="85"/>
      <c r="E51" s="1175" t="s">
        <v>36</v>
      </c>
      <c r="F51" s="1175"/>
      <c r="G51" s="1175"/>
      <c r="H51" s="1176"/>
      <c r="I51" s="86">
        <v>14938</v>
      </c>
      <c r="J51" s="87">
        <v>14825</v>
      </c>
      <c r="K51" s="87">
        <v>14081</v>
      </c>
      <c r="L51" s="87">
        <v>13434</v>
      </c>
      <c r="M51" s="88">
        <v>12656</v>
      </c>
    </row>
    <row r="52" spans="2:13" ht="27.75" customHeight="1" thickBot="1" x14ac:dyDescent="0.2">
      <c r="B52" s="1177" t="s">
        <v>37</v>
      </c>
      <c r="C52" s="1178"/>
      <c r="D52" s="90"/>
      <c r="E52" s="1179" t="s">
        <v>38</v>
      </c>
      <c r="F52" s="1179"/>
      <c r="G52" s="1179"/>
      <c r="H52" s="1180"/>
      <c r="I52" s="91">
        <v>6789</v>
      </c>
      <c r="J52" s="92">
        <v>5503</v>
      </c>
      <c r="K52" s="92">
        <v>4162</v>
      </c>
      <c r="L52" s="92">
        <v>3148</v>
      </c>
      <c r="M52" s="93">
        <v>2962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142180</v>
      </c>
      <c r="E3" s="116"/>
      <c r="F3" s="117">
        <v>59829</v>
      </c>
      <c r="G3" s="118"/>
      <c r="H3" s="119"/>
    </row>
    <row r="4" spans="1:8" x14ac:dyDescent="0.15">
      <c r="A4" s="120"/>
      <c r="B4" s="121"/>
      <c r="C4" s="122"/>
      <c r="D4" s="123">
        <v>61204</v>
      </c>
      <c r="E4" s="124"/>
      <c r="F4" s="125">
        <v>33669</v>
      </c>
      <c r="G4" s="126"/>
      <c r="H4" s="127"/>
    </row>
    <row r="5" spans="1:8" x14ac:dyDescent="0.15">
      <c r="A5" s="108" t="s">
        <v>523</v>
      </c>
      <c r="B5" s="113"/>
      <c r="C5" s="114"/>
      <c r="D5" s="115">
        <v>98988</v>
      </c>
      <c r="E5" s="116"/>
      <c r="F5" s="117">
        <v>70582</v>
      </c>
      <c r="G5" s="118"/>
      <c r="H5" s="119"/>
    </row>
    <row r="6" spans="1:8" x14ac:dyDescent="0.15">
      <c r="A6" s="120"/>
      <c r="B6" s="121"/>
      <c r="C6" s="122"/>
      <c r="D6" s="123">
        <v>79006</v>
      </c>
      <c r="E6" s="124"/>
      <c r="F6" s="125">
        <v>36117</v>
      </c>
      <c r="G6" s="126"/>
      <c r="H6" s="127"/>
    </row>
    <row r="7" spans="1:8" x14ac:dyDescent="0.15">
      <c r="A7" s="108" t="s">
        <v>524</v>
      </c>
      <c r="B7" s="113"/>
      <c r="C7" s="114"/>
      <c r="D7" s="115">
        <v>69913</v>
      </c>
      <c r="E7" s="116"/>
      <c r="F7" s="117">
        <v>81990</v>
      </c>
      <c r="G7" s="118"/>
      <c r="H7" s="119"/>
    </row>
    <row r="8" spans="1:8" x14ac:dyDescent="0.15">
      <c r="A8" s="120"/>
      <c r="B8" s="121"/>
      <c r="C8" s="122"/>
      <c r="D8" s="123">
        <v>27305</v>
      </c>
      <c r="E8" s="124"/>
      <c r="F8" s="125">
        <v>34482</v>
      </c>
      <c r="G8" s="126"/>
      <c r="H8" s="127"/>
    </row>
    <row r="9" spans="1:8" x14ac:dyDescent="0.15">
      <c r="A9" s="108" t="s">
        <v>525</v>
      </c>
      <c r="B9" s="113"/>
      <c r="C9" s="114"/>
      <c r="D9" s="115">
        <v>55546</v>
      </c>
      <c r="E9" s="116"/>
      <c r="F9" s="117">
        <v>87551</v>
      </c>
      <c r="G9" s="118"/>
      <c r="H9" s="119"/>
    </row>
    <row r="10" spans="1:8" x14ac:dyDescent="0.15">
      <c r="A10" s="120"/>
      <c r="B10" s="121"/>
      <c r="C10" s="122"/>
      <c r="D10" s="123">
        <v>39039</v>
      </c>
      <c r="E10" s="124"/>
      <c r="F10" s="125">
        <v>43994</v>
      </c>
      <c r="G10" s="126"/>
      <c r="H10" s="127"/>
    </row>
    <row r="11" spans="1:8" x14ac:dyDescent="0.15">
      <c r="A11" s="108" t="s">
        <v>526</v>
      </c>
      <c r="B11" s="113"/>
      <c r="C11" s="114"/>
      <c r="D11" s="115">
        <v>66572</v>
      </c>
      <c r="E11" s="116"/>
      <c r="F11" s="117">
        <v>106092</v>
      </c>
      <c r="G11" s="118"/>
      <c r="H11" s="119"/>
    </row>
    <row r="12" spans="1:8" x14ac:dyDescent="0.15">
      <c r="A12" s="120"/>
      <c r="B12" s="121"/>
      <c r="C12" s="128"/>
      <c r="D12" s="123">
        <v>46013</v>
      </c>
      <c r="E12" s="124"/>
      <c r="F12" s="125">
        <v>44299</v>
      </c>
      <c r="G12" s="126"/>
      <c r="H12" s="127"/>
    </row>
    <row r="13" spans="1:8" x14ac:dyDescent="0.15">
      <c r="A13" s="108"/>
      <c r="B13" s="113"/>
      <c r="C13" s="129"/>
      <c r="D13" s="130">
        <v>86640</v>
      </c>
      <c r="E13" s="131"/>
      <c r="F13" s="132">
        <v>81209</v>
      </c>
      <c r="G13" s="133"/>
      <c r="H13" s="119"/>
    </row>
    <row r="14" spans="1:8" x14ac:dyDescent="0.15">
      <c r="A14" s="120"/>
      <c r="B14" s="121"/>
      <c r="C14" s="122"/>
      <c r="D14" s="123">
        <v>50513</v>
      </c>
      <c r="E14" s="124"/>
      <c r="F14" s="125">
        <v>38512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8.84</v>
      </c>
      <c r="C19" s="134">
        <f>ROUND(VALUE(SUBSTITUTE(実質収支比率等に係る経年分析!G$48,"▲","-")),2)</f>
        <v>10.67</v>
      </c>
      <c r="D19" s="134">
        <f>ROUND(VALUE(SUBSTITUTE(実質収支比率等に係る経年分析!H$48,"▲","-")),2)</f>
        <v>11.24</v>
      </c>
      <c r="E19" s="134">
        <f>ROUND(VALUE(SUBSTITUTE(実質収支比率等に係る経年分析!I$48,"▲","-")),2)</f>
        <v>11.58</v>
      </c>
      <c r="F19" s="134">
        <f>ROUND(VALUE(SUBSTITUTE(実質収支比率等に係る経年分析!J$48,"▲","-")),2)</f>
        <v>10.47</v>
      </c>
    </row>
    <row r="20" spans="1:11" x14ac:dyDescent="0.15">
      <c r="A20" s="134" t="s">
        <v>43</v>
      </c>
      <c r="B20" s="134">
        <f>ROUND(VALUE(SUBSTITUTE(実質収支比率等に係る経年分析!F$47,"▲","-")),2)</f>
        <v>33.57</v>
      </c>
      <c r="C20" s="134">
        <f>ROUND(VALUE(SUBSTITUTE(実質収支比率等に係る経年分析!G$47,"▲","-")),2)</f>
        <v>36.96</v>
      </c>
      <c r="D20" s="134">
        <f>ROUND(VALUE(SUBSTITUTE(実質収支比率等に係る経年分析!H$47,"▲","-")),2)</f>
        <v>39.54</v>
      </c>
      <c r="E20" s="134">
        <f>ROUND(VALUE(SUBSTITUTE(実質収支比率等に係る経年分析!I$47,"▲","-")),2)</f>
        <v>43.1</v>
      </c>
      <c r="F20" s="134">
        <f>ROUND(VALUE(SUBSTITUTE(実質収支比率等に係る経年分析!J$47,"▲","-")),2)</f>
        <v>43.78</v>
      </c>
    </row>
    <row r="21" spans="1:11" x14ac:dyDescent="0.15">
      <c r="A21" s="134" t="s">
        <v>44</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6.62</v>
      </c>
      <c r="D21" s="134">
        <f>IF(ISNUMBER(VALUE(SUBSTITUTE(実質収支比率等に係る経年分析!H$49,"▲","-"))),ROUND(VALUE(SUBSTITUTE(実質収支比率等に係る経年分析!H$49,"▲","-")),2),NA())</f>
        <v>5.62</v>
      </c>
      <c r="E21" s="134">
        <f>IF(ISNUMBER(VALUE(SUBSTITUTE(実質収支比率等に係る経年分析!I$49,"▲","-"))),ROUND(VALUE(SUBSTITUTE(実質収支比率等に係る経年分析!I$49,"▲","-")),2),NA())</f>
        <v>4.78</v>
      </c>
      <c r="F21" s="134">
        <f>IF(ISNUMBER(VALUE(SUBSTITUTE(実質収支比率等に係る経年分析!J$49,"▲","-"))),ROUND(VALUE(SUBSTITUTE(実質収支比率等に係る経年分析!J$49,"▲","-")),2),NA())</f>
        <v>2.02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1.1499999999999999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0.94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美咲町中央北部簡易水道事業特別会計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x14ac:dyDescent="0.15">
      <c r="A30" s="135" t="str">
        <f>IF(連結実質赤字比率に係る赤字・黒字の構成分析!C$40="",NA(),連結実質赤字比率に係る赤字・黒字の構成分析!C$40)</f>
        <v>美咲町中央公共下水道事業特別会計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x14ac:dyDescent="0.15">
      <c r="A31" s="135" t="str">
        <f>IF(連結実質赤字比率に係る赤字・黒字の構成分析!C$39="",NA(),連結実質赤字比率に係る赤字・黒字の構成分析!C$39)</f>
        <v>美咲町柵原中央簡易水道事業特別会計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美咲町柵原公共下水道事業特別会計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美咲町国民健康保険事業特別会計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1.0900000000000001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美咲町介護保険事業特別会計</v>
      </c>
      <c r="B34" s="135">
        <f>IF(ROUND(VALUE(SUBSTITUTE(連結実質赤字比率に係る赤字・黒字の構成分析!F$36,"▲", "-")), 2) &lt; 0, ABS(ROUND(VALUE(SUBSTITUTE(連結実質赤字比率に係る赤字・黒字の構成分析!F$36,"▲", "-")), 2)), NA())</f>
        <v>0.06</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10.62</v>
      </c>
    </row>
    <row r="36" spans="1:16" x14ac:dyDescent="0.15">
      <c r="A36" s="135" t="str">
        <f>IF(連結実質赤字比率に係る赤字・黒字の構成分析!C$34="",NA(),連結実質赤字比率に係る赤字・黒字の構成分析!C$34)</f>
        <v>美咲町住宅新築資金等貸付事業特別会計</v>
      </c>
      <c r="B36" s="135">
        <f>IF(ROUND(VALUE(SUBSTITUTE(連結実質赤字比率に係る赤字・黒字の構成分析!F$34,"▲", "-")), 2) &lt; 0, ABS(ROUND(VALUE(SUBSTITUTE(連結実質赤字比率に係る赤字・黒字の構成分析!F$34,"▲", "-")), 2)), NA())</f>
        <v>0.36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1967</v>
      </c>
      <c r="E42" s="136"/>
      <c r="F42" s="136"/>
      <c r="G42" s="136">
        <f>'実質公債費比率（分子）の構造'!L$52</f>
        <v>1869</v>
      </c>
      <c r="H42" s="136"/>
      <c r="I42" s="136"/>
      <c r="J42" s="136">
        <f>'実質公債費比率（分子）の構造'!M$52</f>
        <v>1813</v>
      </c>
      <c r="K42" s="136"/>
      <c r="L42" s="136"/>
      <c r="M42" s="136">
        <f>'実質公債費比率（分子）の構造'!N$52</f>
        <v>1806</v>
      </c>
      <c r="N42" s="136"/>
      <c r="O42" s="136"/>
      <c r="P42" s="136">
        <f>'実質公債費比率（分子）の構造'!O$52</f>
        <v>1777</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55</v>
      </c>
      <c r="C44" s="136"/>
      <c r="D44" s="136"/>
      <c r="E44" s="136">
        <f>'実質公債費比率（分子）の構造'!L$50</f>
        <v>34</v>
      </c>
      <c r="F44" s="136"/>
      <c r="G44" s="136"/>
      <c r="H44" s="136">
        <f>'実質公債費比率（分子）の構造'!M$50</f>
        <v>29</v>
      </c>
      <c r="I44" s="136"/>
      <c r="J44" s="136"/>
      <c r="K44" s="136">
        <f>'実質公債費比率（分子）の構造'!N$50</f>
        <v>18</v>
      </c>
      <c r="L44" s="136"/>
      <c r="M44" s="136"/>
      <c r="N44" s="136">
        <f>'実質公債費比率（分子）の構造'!O$50</f>
        <v>11</v>
      </c>
      <c r="O44" s="136"/>
      <c r="P44" s="136"/>
    </row>
    <row r="45" spans="1:16" x14ac:dyDescent="0.15">
      <c r="A45" s="136" t="s">
        <v>54</v>
      </c>
      <c r="B45" s="136">
        <f>'実質公債費比率（分子）の構造'!K$49</f>
        <v>51</v>
      </c>
      <c r="C45" s="136"/>
      <c r="D45" s="136"/>
      <c r="E45" s="136">
        <f>'実質公債費比率（分子）の構造'!L$49</f>
        <v>43</v>
      </c>
      <c r="F45" s="136"/>
      <c r="G45" s="136"/>
      <c r="H45" s="136">
        <f>'実質公債費比率（分子）の構造'!M$49</f>
        <v>46</v>
      </c>
      <c r="I45" s="136"/>
      <c r="J45" s="136"/>
      <c r="K45" s="136">
        <f>'実質公債費比率（分子）の構造'!N$49</f>
        <v>39</v>
      </c>
      <c r="L45" s="136"/>
      <c r="M45" s="136"/>
      <c r="N45" s="136">
        <f>'実質公債費比率（分子）の構造'!O$49</f>
        <v>37</v>
      </c>
      <c r="O45" s="136"/>
      <c r="P45" s="136"/>
    </row>
    <row r="46" spans="1:16" x14ac:dyDescent="0.15">
      <c r="A46" s="136" t="s">
        <v>55</v>
      </c>
      <c r="B46" s="136">
        <f>'実質公債費比率（分子）の構造'!K$48</f>
        <v>412</v>
      </c>
      <c r="C46" s="136"/>
      <c r="D46" s="136"/>
      <c r="E46" s="136">
        <f>'実質公債費比率（分子）の構造'!L$48</f>
        <v>422</v>
      </c>
      <c r="F46" s="136"/>
      <c r="G46" s="136"/>
      <c r="H46" s="136">
        <f>'実質公債費比率（分子）の構造'!M$48</f>
        <v>419</v>
      </c>
      <c r="I46" s="136"/>
      <c r="J46" s="136"/>
      <c r="K46" s="136">
        <f>'実質公債費比率（分子）の構造'!N$48</f>
        <v>437</v>
      </c>
      <c r="L46" s="136"/>
      <c r="M46" s="136"/>
      <c r="N46" s="136">
        <f>'実質公債費比率（分子）の構造'!O$48</f>
        <v>440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2487</v>
      </c>
      <c r="C49" s="136"/>
      <c r="D49" s="136"/>
      <c r="E49" s="136">
        <f>'実質公債費比率（分子）の構造'!L$45</f>
        <v>2273</v>
      </c>
      <c r="F49" s="136"/>
      <c r="G49" s="136"/>
      <c r="H49" s="136">
        <f>'実質公債費比率（分子）の構造'!M$45</f>
        <v>2135</v>
      </c>
      <c r="I49" s="136"/>
      <c r="J49" s="136"/>
      <c r="K49" s="136">
        <f>'実質公債費比率（分子）の構造'!N$45</f>
        <v>2023</v>
      </c>
      <c r="L49" s="136"/>
      <c r="M49" s="136"/>
      <c r="N49" s="136">
        <f>'実質公債費比率（分子）の構造'!O$45</f>
        <v>1912</v>
      </c>
      <c r="O49" s="136"/>
      <c r="P49" s="136"/>
    </row>
    <row r="50" spans="1:16" x14ac:dyDescent="0.15">
      <c r="A50" s="136" t="s">
        <v>59</v>
      </c>
      <c r="B50" s="136" t="e">
        <f>NA()</f>
        <v>#N/A</v>
      </c>
      <c r="C50" s="136">
        <f>IF(ISNUMBER('実質公債費比率（分子）の構造'!K$53),'実質公債費比率（分子）の構造'!K$53,NA())</f>
        <v>1038</v>
      </c>
      <c r="D50" s="136" t="e">
        <f>NA()</f>
        <v>#N/A</v>
      </c>
      <c r="E50" s="136" t="e">
        <f>NA()</f>
        <v>#N/A</v>
      </c>
      <c r="F50" s="136">
        <f>IF(ISNUMBER('実質公債費比率（分子）の構造'!L$53),'実質公債費比率（分子）の構造'!L$53,NA())</f>
        <v>903</v>
      </c>
      <c r="G50" s="136" t="e">
        <f>NA()</f>
        <v>#N/A</v>
      </c>
      <c r="H50" s="136" t="e">
        <f>NA()</f>
        <v>#N/A</v>
      </c>
      <c r="I50" s="136">
        <f>IF(ISNUMBER('実質公債費比率（分子）の構造'!M$53),'実質公債費比率（分子）の構造'!M$53,NA())</f>
        <v>817</v>
      </c>
      <c r="J50" s="136" t="e">
        <f>NA()</f>
        <v>#N/A</v>
      </c>
      <c r="K50" s="136" t="e">
        <f>NA()</f>
        <v>#N/A</v>
      </c>
      <c r="L50" s="136">
        <f>IF(ISNUMBER('実質公債費比率（分子）の構造'!N$53),'実質公債費比率（分子）の構造'!N$53,NA())</f>
        <v>711</v>
      </c>
      <c r="M50" s="136" t="e">
        <f>NA()</f>
        <v>#N/A</v>
      </c>
      <c r="N50" s="136" t="e">
        <f>NA()</f>
        <v>#N/A</v>
      </c>
      <c r="O50" s="136">
        <f>IF(ISNUMBER('実質公債費比率（分子）の構造'!O$53),'実質公債費比率（分子）の構造'!O$53,NA())</f>
        <v>623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14938</v>
      </c>
      <c r="E56" s="135"/>
      <c r="F56" s="135"/>
      <c r="G56" s="135">
        <f>'将来負担比率（分子）の構造'!J$51</f>
        <v>14825</v>
      </c>
      <c r="H56" s="135"/>
      <c r="I56" s="135"/>
      <c r="J56" s="135">
        <f>'将来負担比率（分子）の構造'!K$51</f>
        <v>14081</v>
      </c>
      <c r="K56" s="135"/>
      <c r="L56" s="135"/>
      <c r="M56" s="135">
        <f>'将来負担比率（分子）の構造'!L$51</f>
        <v>13434</v>
      </c>
      <c r="N56" s="135"/>
      <c r="O56" s="135"/>
      <c r="P56" s="135">
        <f>'将来負担比率（分子）の構造'!M$51</f>
        <v>12656</v>
      </c>
    </row>
    <row r="57" spans="1:16" x14ac:dyDescent="0.15">
      <c r="A57" s="135" t="s">
        <v>35</v>
      </c>
      <c r="B57" s="135"/>
      <c r="C57" s="135"/>
      <c r="D57" s="135">
        <f>'将来負担比率（分子）の構造'!I$50</f>
        <v>372</v>
      </c>
      <c r="E57" s="135"/>
      <c r="F57" s="135"/>
      <c r="G57" s="135">
        <f>'将来負担比率（分子）の構造'!J$50</f>
        <v>326</v>
      </c>
      <c r="H57" s="135"/>
      <c r="I57" s="135"/>
      <c r="J57" s="135">
        <f>'将来負担比率（分子）の構造'!K$50</f>
        <v>275</v>
      </c>
      <c r="K57" s="135"/>
      <c r="L57" s="135"/>
      <c r="M57" s="135">
        <f>'将来負担比率（分子）の構造'!L$50</f>
        <v>231</v>
      </c>
      <c r="N57" s="135"/>
      <c r="O57" s="135"/>
      <c r="P57" s="135">
        <f>'将来負担比率（分子）の構造'!M$50</f>
        <v>185</v>
      </c>
    </row>
    <row r="58" spans="1:16" x14ac:dyDescent="0.15">
      <c r="A58" s="135" t="s">
        <v>34</v>
      </c>
      <c r="B58" s="135"/>
      <c r="C58" s="135"/>
      <c r="D58" s="135">
        <f>'将来負担比率（分子）の構造'!I$49</f>
        <v>3905</v>
      </c>
      <c r="E58" s="135"/>
      <c r="F58" s="135"/>
      <c r="G58" s="135">
        <f>'将来負担比率（分子）の構造'!J$49</f>
        <v>4180</v>
      </c>
      <c r="H58" s="135"/>
      <c r="I58" s="135"/>
      <c r="J58" s="135">
        <f>'将来負担比率（分子）の構造'!K$49</f>
        <v>4446</v>
      </c>
      <c r="K58" s="135"/>
      <c r="L58" s="135"/>
      <c r="M58" s="135">
        <f>'将来負担比率（分子）の構造'!L$49</f>
        <v>4828</v>
      </c>
      <c r="N58" s="135"/>
      <c r="O58" s="135"/>
      <c r="P58" s="135">
        <f>'将来負担比率（分子）の構造'!M$49</f>
        <v>5074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2636</v>
      </c>
      <c r="C62" s="135"/>
      <c r="D62" s="135"/>
      <c r="E62" s="135">
        <f>'将来負担比率（分子）の構造'!J$45</f>
        <v>2625</v>
      </c>
      <c r="F62" s="135"/>
      <c r="G62" s="135"/>
      <c r="H62" s="135">
        <f>'将来負担比率（分子）の構造'!K$45</f>
        <v>2517</v>
      </c>
      <c r="I62" s="135"/>
      <c r="J62" s="135"/>
      <c r="K62" s="135">
        <f>'将来負担比率（分子）の構造'!L$45</f>
        <v>2369</v>
      </c>
      <c r="L62" s="135"/>
      <c r="M62" s="135"/>
      <c r="N62" s="135">
        <f>'将来負担比率（分子）の構造'!M$45</f>
        <v>2441</v>
      </c>
      <c r="O62" s="135"/>
      <c r="P62" s="135"/>
    </row>
    <row r="63" spans="1:16" x14ac:dyDescent="0.15">
      <c r="A63" s="135" t="s">
        <v>28</v>
      </c>
      <c r="B63" s="135">
        <f>'将来負担比率（分子）の構造'!I$44</f>
        <v>417</v>
      </c>
      <c r="C63" s="135"/>
      <c r="D63" s="135"/>
      <c r="E63" s="135">
        <f>'将来負担比率（分子）の構造'!J$44</f>
        <v>377</v>
      </c>
      <c r="F63" s="135"/>
      <c r="G63" s="135"/>
      <c r="H63" s="135">
        <f>'将来負担比率（分子）の構造'!K$44</f>
        <v>483</v>
      </c>
      <c r="I63" s="135"/>
      <c r="J63" s="135"/>
      <c r="K63" s="135">
        <f>'将来負担比率（分子）の構造'!L$44</f>
        <v>805</v>
      </c>
      <c r="L63" s="135"/>
      <c r="M63" s="135"/>
      <c r="N63" s="135">
        <f>'将来負担比率（分子）の構造'!M$44</f>
        <v>1206</v>
      </c>
      <c r="O63" s="135"/>
      <c r="P63" s="135"/>
    </row>
    <row r="64" spans="1:16" x14ac:dyDescent="0.15">
      <c r="A64" s="135" t="s">
        <v>27</v>
      </c>
      <c r="B64" s="135">
        <f>'将来負担比率（分子）の構造'!I$43</f>
        <v>5756</v>
      </c>
      <c r="C64" s="135"/>
      <c r="D64" s="135"/>
      <c r="E64" s="135">
        <f>'将来負担比率（分子）の構造'!J$43</f>
        <v>5518</v>
      </c>
      <c r="F64" s="135"/>
      <c r="G64" s="135"/>
      <c r="H64" s="135">
        <f>'将来負担比率（分子）の構造'!K$43</f>
        <v>5156</v>
      </c>
      <c r="I64" s="135"/>
      <c r="J64" s="135"/>
      <c r="K64" s="135">
        <f>'将来負担比率（分子）の構造'!L$43</f>
        <v>5048</v>
      </c>
      <c r="L64" s="135"/>
      <c r="M64" s="135"/>
      <c r="N64" s="135">
        <f>'将来負担比率（分子）の構造'!M$43</f>
        <v>4932</v>
      </c>
      <c r="O64" s="135"/>
      <c r="P64" s="135"/>
    </row>
    <row r="65" spans="1:16" x14ac:dyDescent="0.15">
      <c r="A65" s="135" t="s">
        <v>26</v>
      </c>
      <c r="B65" s="135">
        <f>'将来負担比率（分子）の構造'!I$42</f>
        <v>294</v>
      </c>
      <c r="C65" s="135"/>
      <c r="D65" s="135"/>
      <c r="E65" s="135">
        <f>'将来負担比率（分子）の構造'!J$42</f>
        <v>249</v>
      </c>
      <c r="F65" s="135"/>
      <c r="G65" s="135"/>
      <c r="H65" s="135">
        <f>'将来負担比率（分子）の構造'!K$42</f>
        <v>214</v>
      </c>
      <c r="I65" s="135"/>
      <c r="J65" s="135"/>
      <c r="K65" s="135">
        <f>'将来負担比率（分子）の構造'!L$42</f>
        <v>153</v>
      </c>
      <c r="L65" s="135"/>
      <c r="M65" s="135"/>
      <c r="N65" s="135">
        <f>'将来負担比率（分子）の構造'!M$42</f>
        <v>129</v>
      </c>
      <c r="O65" s="135"/>
      <c r="P65" s="135"/>
    </row>
    <row r="66" spans="1:16" x14ac:dyDescent="0.15">
      <c r="A66" s="135" t="s">
        <v>25</v>
      </c>
      <c r="B66" s="135">
        <f>'将来負担比率（分子）の構造'!I$41</f>
        <v>16901</v>
      </c>
      <c r="C66" s="135"/>
      <c r="D66" s="135"/>
      <c r="E66" s="135">
        <f>'将来負担比率（分子）の構造'!J$41</f>
        <v>16066</v>
      </c>
      <c r="F66" s="135"/>
      <c r="G66" s="135"/>
      <c r="H66" s="135">
        <f>'将来負担比率（分子）の構造'!K$41</f>
        <v>14594</v>
      </c>
      <c r="I66" s="135"/>
      <c r="J66" s="135"/>
      <c r="K66" s="135">
        <f>'将来負担比率（分子）の構造'!L$41</f>
        <v>13264</v>
      </c>
      <c r="L66" s="135"/>
      <c r="M66" s="135"/>
      <c r="N66" s="135">
        <f>'将来負担比率（分子）の構造'!M$41</f>
        <v>12169</v>
      </c>
      <c r="O66" s="135"/>
      <c r="P66" s="135"/>
    </row>
    <row r="67" spans="1:16" x14ac:dyDescent="0.15">
      <c r="A67" s="135" t="s">
        <v>63</v>
      </c>
      <c r="B67" s="135" t="e">
        <f>NA()</f>
        <v>#N/A</v>
      </c>
      <c r="C67" s="135">
        <f>IF(ISNUMBER('将来負担比率（分子）の構造'!I$52), IF('将来負担比率（分子）の構造'!I$52 &lt; 0, 0, '将来負担比率（分子）の構造'!I$52), NA())</f>
        <v>6789</v>
      </c>
      <c r="D67" s="135" t="e">
        <f>NA()</f>
        <v>#N/A</v>
      </c>
      <c r="E67" s="135" t="e">
        <f>NA()</f>
        <v>#N/A</v>
      </c>
      <c r="F67" s="135">
        <f>IF(ISNUMBER('将来負担比率（分子）の構造'!J$52), IF('将来負担比率（分子）の構造'!J$52 &lt; 0, 0, '将来負担比率（分子）の構造'!J$52), NA())</f>
        <v>5503</v>
      </c>
      <c r="G67" s="135" t="e">
        <f>NA()</f>
        <v>#N/A</v>
      </c>
      <c r="H67" s="135" t="e">
        <f>NA()</f>
        <v>#N/A</v>
      </c>
      <c r="I67" s="135">
        <f>IF(ISNUMBER('将来負担比率（分子）の構造'!K$52), IF('将来負担比率（分子）の構造'!K$52 &lt; 0, 0, '将来負担比率（分子）の構造'!K$52), NA())</f>
        <v>4162</v>
      </c>
      <c r="J67" s="135" t="e">
        <f>NA()</f>
        <v>#N/A</v>
      </c>
      <c r="K67" s="135" t="e">
        <f>NA()</f>
        <v>#N/A</v>
      </c>
      <c r="L67" s="135">
        <f>IF(ISNUMBER('将来負担比率（分子）の構造'!L$52), IF('将来負担比率（分子）の構造'!L$52 &lt; 0, 0, '将来負担比率（分子）の構造'!L$52), NA())</f>
        <v>3148</v>
      </c>
      <c r="M67" s="135" t="e">
        <f>NA()</f>
        <v>#N/A</v>
      </c>
      <c r="N67" s="135" t="e">
        <f>NA()</f>
        <v>#N/A</v>
      </c>
      <c r="O67" s="135">
        <f>IF(ISNUMBER('将来負担比率（分子）の構造'!M$52), IF('将来負担比率（分子）の構造'!M$52 &lt; 0, 0, '将来負担比率（分子）の構造'!M$52), NA())</f>
        <v>2962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1321443</v>
      </c>
      <c r="S5" s="639"/>
      <c r="T5" s="639"/>
      <c r="U5" s="639"/>
      <c r="V5" s="639"/>
      <c r="W5" s="639"/>
      <c r="X5" s="639"/>
      <c r="Y5" s="686"/>
      <c r="Z5" s="699">
        <v>11.4</v>
      </c>
      <c r="AA5" s="699"/>
      <c r="AB5" s="699"/>
      <c r="AC5" s="699"/>
      <c r="AD5" s="700">
        <v>1321443</v>
      </c>
      <c r="AE5" s="700"/>
      <c r="AF5" s="700"/>
      <c r="AG5" s="700"/>
      <c r="AH5" s="700"/>
      <c r="AI5" s="700"/>
      <c r="AJ5" s="700"/>
      <c r="AK5" s="700"/>
      <c r="AL5" s="687">
        <v>18.3</v>
      </c>
      <c r="AM5" s="656"/>
      <c r="AN5" s="656"/>
      <c r="AO5" s="688"/>
      <c r="AP5" s="675" t="s">
        <v>207</v>
      </c>
      <c r="AQ5" s="676"/>
      <c r="AR5" s="676"/>
      <c r="AS5" s="676"/>
      <c r="AT5" s="676"/>
      <c r="AU5" s="676"/>
      <c r="AV5" s="676"/>
      <c r="AW5" s="676"/>
      <c r="AX5" s="676"/>
      <c r="AY5" s="676"/>
      <c r="AZ5" s="676"/>
      <c r="BA5" s="676"/>
      <c r="BB5" s="676"/>
      <c r="BC5" s="676"/>
      <c r="BD5" s="676"/>
      <c r="BE5" s="676"/>
      <c r="BF5" s="677"/>
      <c r="BG5" s="588">
        <v>1321443</v>
      </c>
      <c r="BH5" s="589"/>
      <c r="BI5" s="589"/>
      <c r="BJ5" s="589"/>
      <c r="BK5" s="589"/>
      <c r="BL5" s="589"/>
      <c r="BM5" s="589"/>
      <c r="BN5" s="590"/>
      <c r="BO5" s="641">
        <v>100</v>
      </c>
      <c r="BP5" s="641"/>
      <c r="BQ5" s="641"/>
      <c r="BR5" s="641"/>
      <c r="BS5" s="642">
        <v>17124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196752</v>
      </c>
      <c r="S6" s="589"/>
      <c r="T6" s="589"/>
      <c r="U6" s="589"/>
      <c r="V6" s="589"/>
      <c r="W6" s="589"/>
      <c r="X6" s="589"/>
      <c r="Y6" s="590"/>
      <c r="Z6" s="641">
        <v>1.7</v>
      </c>
      <c r="AA6" s="641"/>
      <c r="AB6" s="641"/>
      <c r="AC6" s="641"/>
      <c r="AD6" s="642">
        <v>196752</v>
      </c>
      <c r="AE6" s="642"/>
      <c r="AF6" s="642"/>
      <c r="AG6" s="642"/>
      <c r="AH6" s="642"/>
      <c r="AI6" s="642"/>
      <c r="AJ6" s="642"/>
      <c r="AK6" s="642"/>
      <c r="AL6" s="611">
        <v>2.7</v>
      </c>
      <c r="AM6" s="643"/>
      <c r="AN6" s="643"/>
      <c r="AO6" s="644"/>
      <c r="AP6" s="585" t="s">
        <v>212</v>
      </c>
      <c r="AQ6" s="586"/>
      <c r="AR6" s="586"/>
      <c r="AS6" s="586"/>
      <c r="AT6" s="586"/>
      <c r="AU6" s="586"/>
      <c r="AV6" s="586"/>
      <c r="AW6" s="586"/>
      <c r="AX6" s="586"/>
      <c r="AY6" s="586"/>
      <c r="AZ6" s="586"/>
      <c r="BA6" s="586"/>
      <c r="BB6" s="586"/>
      <c r="BC6" s="586"/>
      <c r="BD6" s="586"/>
      <c r="BE6" s="586"/>
      <c r="BF6" s="587"/>
      <c r="BG6" s="588">
        <v>1321443</v>
      </c>
      <c r="BH6" s="589"/>
      <c r="BI6" s="589"/>
      <c r="BJ6" s="589"/>
      <c r="BK6" s="589"/>
      <c r="BL6" s="589"/>
      <c r="BM6" s="589"/>
      <c r="BN6" s="590"/>
      <c r="BO6" s="641">
        <v>100</v>
      </c>
      <c r="BP6" s="641"/>
      <c r="BQ6" s="641"/>
      <c r="BR6" s="641"/>
      <c r="BS6" s="642">
        <v>17124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116402</v>
      </c>
      <c r="CS6" s="589"/>
      <c r="CT6" s="589"/>
      <c r="CU6" s="589"/>
      <c r="CV6" s="589"/>
      <c r="CW6" s="589"/>
      <c r="CX6" s="589"/>
      <c r="CY6" s="590"/>
      <c r="CZ6" s="641">
        <v>1.1000000000000001</v>
      </c>
      <c r="DA6" s="641"/>
      <c r="DB6" s="641"/>
      <c r="DC6" s="641"/>
      <c r="DD6" s="594" t="s">
        <v>214</v>
      </c>
      <c r="DE6" s="589"/>
      <c r="DF6" s="589"/>
      <c r="DG6" s="589"/>
      <c r="DH6" s="589"/>
      <c r="DI6" s="589"/>
      <c r="DJ6" s="589"/>
      <c r="DK6" s="589"/>
      <c r="DL6" s="589"/>
      <c r="DM6" s="589"/>
      <c r="DN6" s="589"/>
      <c r="DO6" s="589"/>
      <c r="DP6" s="590"/>
      <c r="DQ6" s="594">
        <v>116402</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3006</v>
      </c>
      <c r="S7" s="589"/>
      <c r="T7" s="589"/>
      <c r="U7" s="589"/>
      <c r="V7" s="589"/>
      <c r="W7" s="589"/>
      <c r="X7" s="589"/>
      <c r="Y7" s="590"/>
      <c r="Z7" s="641">
        <v>0</v>
      </c>
      <c r="AA7" s="641"/>
      <c r="AB7" s="641"/>
      <c r="AC7" s="641"/>
      <c r="AD7" s="642">
        <v>3006</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576893</v>
      </c>
      <c r="BH7" s="589"/>
      <c r="BI7" s="589"/>
      <c r="BJ7" s="589"/>
      <c r="BK7" s="589"/>
      <c r="BL7" s="589"/>
      <c r="BM7" s="589"/>
      <c r="BN7" s="590"/>
      <c r="BO7" s="641">
        <v>43.7</v>
      </c>
      <c r="BP7" s="641"/>
      <c r="BQ7" s="641"/>
      <c r="BR7" s="641"/>
      <c r="BS7" s="642">
        <v>17124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1420031</v>
      </c>
      <c r="CS7" s="589"/>
      <c r="CT7" s="589"/>
      <c r="CU7" s="589"/>
      <c r="CV7" s="589"/>
      <c r="CW7" s="589"/>
      <c r="CX7" s="589"/>
      <c r="CY7" s="590"/>
      <c r="CZ7" s="641">
        <v>13.1</v>
      </c>
      <c r="DA7" s="641"/>
      <c r="DB7" s="641"/>
      <c r="DC7" s="641"/>
      <c r="DD7" s="594">
        <v>38850</v>
      </c>
      <c r="DE7" s="589"/>
      <c r="DF7" s="589"/>
      <c r="DG7" s="589"/>
      <c r="DH7" s="589"/>
      <c r="DI7" s="589"/>
      <c r="DJ7" s="589"/>
      <c r="DK7" s="589"/>
      <c r="DL7" s="589"/>
      <c r="DM7" s="589"/>
      <c r="DN7" s="589"/>
      <c r="DO7" s="589"/>
      <c r="DP7" s="590"/>
      <c r="DQ7" s="594">
        <v>1152636</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9002</v>
      </c>
      <c r="S8" s="589"/>
      <c r="T8" s="589"/>
      <c r="U8" s="589"/>
      <c r="V8" s="589"/>
      <c r="W8" s="589"/>
      <c r="X8" s="589"/>
      <c r="Y8" s="590"/>
      <c r="Z8" s="641">
        <v>0.1</v>
      </c>
      <c r="AA8" s="641"/>
      <c r="AB8" s="641"/>
      <c r="AC8" s="641"/>
      <c r="AD8" s="642">
        <v>9002</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23079</v>
      </c>
      <c r="BH8" s="589"/>
      <c r="BI8" s="589"/>
      <c r="BJ8" s="589"/>
      <c r="BK8" s="589"/>
      <c r="BL8" s="589"/>
      <c r="BM8" s="589"/>
      <c r="BN8" s="590"/>
      <c r="BO8" s="641">
        <v>1.7</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2730388</v>
      </c>
      <c r="CS8" s="589"/>
      <c r="CT8" s="589"/>
      <c r="CU8" s="589"/>
      <c r="CV8" s="589"/>
      <c r="CW8" s="589"/>
      <c r="CX8" s="589"/>
      <c r="CY8" s="590"/>
      <c r="CZ8" s="641">
        <v>25.3</v>
      </c>
      <c r="DA8" s="641"/>
      <c r="DB8" s="641"/>
      <c r="DC8" s="641"/>
      <c r="DD8" s="594">
        <v>34366</v>
      </c>
      <c r="DE8" s="589"/>
      <c r="DF8" s="589"/>
      <c r="DG8" s="589"/>
      <c r="DH8" s="589"/>
      <c r="DI8" s="589"/>
      <c r="DJ8" s="589"/>
      <c r="DK8" s="589"/>
      <c r="DL8" s="589"/>
      <c r="DM8" s="589"/>
      <c r="DN8" s="589"/>
      <c r="DO8" s="589"/>
      <c r="DP8" s="590"/>
      <c r="DQ8" s="594">
        <v>1761325</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8194</v>
      </c>
      <c r="S9" s="589"/>
      <c r="T9" s="589"/>
      <c r="U9" s="589"/>
      <c r="V9" s="589"/>
      <c r="W9" s="589"/>
      <c r="X9" s="589"/>
      <c r="Y9" s="590"/>
      <c r="Z9" s="641">
        <v>0.1</v>
      </c>
      <c r="AA9" s="641"/>
      <c r="AB9" s="641"/>
      <c r="AC9" s="641"/>
      <c r="AD9" s="642">
        <v>8194</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430231</v>
      </c>
      <c r="BH9" s="589"/>
      <c r="BI9" s="589"/>
      <c r="BJ9" s="589"/>
      <c r="BK9" s="589"/>
      <c r="BL9" s="589"/>
      <c r="BM9" s="589"/>
      <c r="BN9" s="590"/>
      <c r="BO9" s="641">
        <v>32.6</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1021699</v>
      </c>
      <c r="CS9" s="589"/>
      <c r="CT9" s="589"/>
      <c r="CU9" s="589"/>
      <c r="CV9" s="589"/>
      <c r="CW9" s="589"/>
      <c r="CX9" s="589"/>
      <c r="CY9" s="590"/>
      <c r="CZ9" s="641">
        <v>9.5</v>
      </c>
      <c r="DA9" s="641"/>
      <c r="DB9" s="641"/>
      <c r="DC9" s="641"/>
      <c r="DD9" s="594">
        <v>37617</v>
      </c>
      <c r="DE9" s="589"/>
      <c r="DF9" s="589"/>
      <c r="DG9" s="589"/>
      <c r="DH9" s="589"/>
      <c r="DI9" s="589"/>
      <c r="DJ9" s="589"/>
      <c r="DK9" s="589"/>
      <c r="DL9" s="589"/>
      <c r="DM9" s="589"/>
      <c r="DN9" s="589"/>
      <c r="DO9" s="589"/>
      <c r="DP9" s="590"/>
      <c r="DQ9" s="594">
        <v>929232</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267980</v>
      </c>
      <c r="S10" s="589"/>
      <c r="T10" s="589"/>
      <c r="U10" s="589"/>
      <c r="V10" s="589"/>
      <c r="W10" s="589"/>
      <c r="X10" s="589"/>
      <c r="Y10" s="590"/>
      <c r="Z10" s="641">
        <v>2.2999999999999998</v>
      </c>
      <c r="AA10" s="641"/>
      <c r="AB10" s="641"/>
      <c r="AC10" s="641"/>
      <c r="AD10" s="642">
        <v>267980</v>
      </c>
      <c r="AE10" s="642"/>
      <c r="AF10" s="642"/>
      <c r="AG10" s="642"/>
      <c r="AH10" s="642"/>
      <c r="AI10" s="642"/>
      <c r="AJ10" s="642"/>
      <c r="AK10" s="642"/>
      <c r="AL10" s="611">
        <v>3.7</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30662</v>
      </c>
      <c r="BH10" s="589"/>
      <c r="BI10" s="589"/>
      <c r="BJ10" s="589"/>
      <c r="BK10" s="589"/>
      <c r="BL10" s="589"/>
      <c r="BM10" s="589"/>
      <c r="BN10" s="590"/>
      <c r="BO10" s="641">
        <v>2.2999999999999998</v>
      </c>
      <c r="BP10" s="641"/>
      <c r="BQ10" s="641"/>
      <c r="BR10" s="641"/>
      <c r="BS10" s="594" t="s">
        <v>110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17000</v>
      </c>
      <c r="CS10" s="589"/>
      <c r="CT10" s="589"/>
      <c r="CU10" s="589"/>
      <c r="CV10" s="589"/>
      <c r="CW10" s="589"/>
      <c r="CX10" s="589"/>
      <c r="CY10" s="590"/>
      <c r="CZ10" s="641">
        <v>0.2</v>
      </c>
      <c r="DA10" s="641"/>
      <c r="DB10" s="641"/>
      <c r="DC10" s="641"/>
      <c r="DD10" s="594" t="s">
        <v>110</v>
      </c>
      <c r="DE10" s="589"/>
      <c r="DF10" s="589"/>
      <c r="DG10" s="589"/>
      <c r="DH10" s="589"/>
      <c r="DI10" s="589"/>
      <c r="DJ10" s="589"/>
      <c r="DK10" s="589"/>
      <c r="DL10" s="589"/>
      <c r="DM10" s="589"/>
      <c r="DN10" s="589"/>
      <c r="DO10" s="589"/>
      <c r="DP10" s="590"/>
      <c r="DQ10" s="594" t="s">
        <v>110</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6346</v>
      </c>
      <c r="S11" s="589"/>
      <c r="T11" s="589"/>
      <c r="U11" s="589"/>
      <c r="V11" s="589"/>
      <c r="W11" s="589"/>
      <c r="X11" s="589"/>
      <c r="Y11" s="590"/>
      <c r="Z11" s="641">
        <v>0.1</v>
      </c>
      <c r="AA11" s="641"/>
      <c r="AB11" s="641"/>
      <c r="AC11" s="641"/>
      <c r="AD11" s="642">
        <v>6346</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92921</v>
      </c>
      <c r="BH11" s="589"/>
      <c r="BI11" s="589"/>
      <c r="BJ11" s="589"/>
      <c r="BK11" s="589"/>
      <c r="BL11" s="589"/>
      <c r="BM11" s="589"/>
      <c r="BN11" s="590"/>
      <c r="BO11" s="641">
        <v>7</v>
      </c>
      <c r="BP11" s="641"/>
      <c r="BQ11" s="641"/>
      <c r="BR11" s="641"/>
      <c r="BS11" s="594">
        <v>17124</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803608</v>
      </c>
      <c r="CS11" s="589"/>
      <c r="CT11" s="589"/>
      <c r="CU11" s="589"/>
      <c r="CV11" s="589"/>
      <c r="CW11" s="589"/>
      <c r="CX11" s="589"/>
      <c r="CY11" s="590"/>
      <c r="CZ11" s="641">
        <v>7.4</v>
      </c>
      <c r="DA11" s="641"/>
      <c r="DB11" s="641"/>
      <c r="DC11" s="641"/>
      <c r="DD11" s="594">
        <v>127362</v>
      </c>
      <c r="DE11" s="589"/>
      <c r="DF11" s="589"/>
      <c r="DG11" s="589"/>
      <c r="DH11" s="589"/>
      <c r="DI11" s="589"/>
      <c r="DJ11" s="589"/>
      <c r="DK11" s="589"/>
      <c r="DL11" s="589"/>
      <c r="DM11" s="589"/>
      <c r="DN11" s="589"/>
      <c r="DO11" s="589"/>
      <c r="DP11" s="590"/>
      <c r="DQ11" s="594">
        <v>459034</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643309</v>
      </c>
      <c r="BH12" s="589"/>
      <c r="BI12" s="589"/>
      <c r="BJ12" s="589"/>
      <c r="BK12" s="589"/>
      <c r="BL12" s="589"/>
      <c r="BM12" s="589"/>
      <c r="BN12" s="590"/>
      <c r="BO12" s="641">
        <v>48.7</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268839</v>
      </c>
      <c r="CS12" s="589"/>
      <c r="CT12" s="589"/>
      <c r="CU12" s="589"/>
      <c r="CV12" s="589"/>
      <c r="CW12" s="589"/>
      <c r="CX12" s="589"/>
      <c r="CY12" s="590"/>
      <c r="CZ12" s="641">
        <v>2.5</v>
      </c>
      <c r="DA12" s="641"/>
      <c r="DB12" s="641"/>
      <c r="DC12" s="641"/>
      <c r="DD12" s="594">
        <v>3218</v>
      </c>
      <c r="DE12" s="589"/>
      <c r="DF12" s="589"/>
      <c r="DG12" s="589"/>
      <c r="DH12" s="589"/>
      <c r="DI12" s="589"/>
      <c r="DJ12" s="589"/>
      <c r="DK12" s="589"/>
      <c r="DL12" s="589"/>
      <c r="DM12" s="589"/>
      <c r="DN12" s="589"/>
      <c r="DO12" s="589"/>
      <c r="DP12" s="590"/>
      <c r="DQ12" s="594">
        <v>105056</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33726</v>
      </c>
      <c r="S13" s="589"/>
      <c r="T13" s="589"/>
      <c r="U13" s="589"/>
      <c r="V13" s="589"/>
      <c r="W13" s="589"/>
      <c r="X13" s="589"/>
      <c r="Y13" s="590"/>
      <c r="Z13" s="641">
        <v>0.3</v>
      </c>
      <c r="AA13" s="641"/>
      <c r="AB13" s="641"/>
      <c r="AC13" s="641"/>
      <c r="AD13" s="642">
        <v>33726</v>
      </c>
      <c r="AE13" s="642"/>
      <c r="AF13" s="642"/>
      <c r="AG13" s="642"/>
      <c r="AH13" s="642"/>
      <c r="AI13" s="642"/>
      <c r="AJ13" s="642"/>
      <c r="AK13" s="642"/>
      <c r="AL13" s="611">
        <v>0.5</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640061</v>
      </c>
      <c r="BH13" s="589"/>
      <c r="BI13" s="589"/>
      <c r="BJ13" s="589"/>
      <c r="BK13" s="589"/>
      <c r="BL13" s="589"/>
      <c r="BM13" s="589"/>
      <c r="BN13" s="590"/>
      <c r="BO13" s="641">
        <v>48.4</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1246563</v>
      </c>
      <c r="CS13" s="589"/>
      <c r="CT13" s="589"/>
      <c r="CU13" s="589"/>
      <c r="CV13" s="589"/>
      <c r="CW13" s="589"/>
      <c r="CX13" s="589"/>
      <c r="CY13" s="590"/>
      <c r="CZ13" s="641">
        <v>11.5</v>
      </c>
      <c r="DA13" s="641"/>
      <c r="DB13" s="641"/>
      <c r="DC13" s="641"/>
      <c r="DD13" s="594">
        <v>718438</v>
      </c>
      <c r="DE13" s="589"/>
      <c r="DF13" s="589"/>
      <c r="DG13" s="589"/>
      <c r="DH13" s="589"/>
      <c r="DI13" s="589"/>
      <c r="DJ13" s="589"/>
      <c r="DK13" s="589"/>
      <c r="DL13" s="589"/>
      <c r="DM13" s="589"/>
      <c r="DN13" s="589"/>
      <c r="DO13" s="589"/>
      <c r="DP13" s="590"/>
      <c r="DQ13" s="594">
        <v>753952</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50652</v>
      </c>
      <c r="BH14" s="589"/>
      <c r="BI14" s="589"/>
      <c r="BJ14" s="589"/>
      <c r="BK14" s="589"/>
      <c r="BL14" s="589"/>
      <c r="BM14" s="589"/>
      <c r="BN14" s="590"/>
      <c r="BO14" s="641">
        <v>3.8</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321176</v>
      </c>
      <c r="CS14" s="589"/>
      <c r="CT14" s="589"/>
      <c r="CU14" s="589"/>
      <c r="CV14" s="589"/>
      <c r="CW14" s="589"/>
      <c r="CX14" s="589"/>
      <c r="CY14" s="590"/>
      <c r="CZ14" s="641">
        <v>3</v>
      </c>
      <c r="DA14" s="641"/>
      <c r="DB14" s="641"/>
      <c r="DC14" s="641"/>
      <c r="DD14" s="594">
        <v>41295</v>
      </c>
      <c r="DE14" s="589"/>
      <c r="DF14" s="589"/>
      <c r="DG14" s="589"/>
      <c r="DH14" s="589"/>
      <c r="DI14" s="589"/>
      <c r="DJ14" s="589"/>
      <c r="DK14" s="589"/>
      <c r="DL14" s="589"/>
      <c r="DM14" s="589"/>
      <c r="DN14" s="589"/>
      <c r="DO14" s="589"/>
      <c r="DP14" s="590"/>
      <c r="DQ14" s="594">
        <v>283808</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5037</v>
      </c>
      <c r="S15" s="589"/>
      <c r="T15" s="589"/>
      <c r="U15" s="589"/>
      <c r="V15" s="589"/>
      <c r="W15" s="589"/>
      <c r="X15" s="589"/>
      <c r="Y15" s="590"/>
      <c r="Z15" s="641">
        <v>0</v>
      </c>
      <c r="AA15" s="641"/>
      <c r="AB15" s="641"/>
      <c r="AC15" s="641"/>
      <c r="AD15" s="642">
        <v>5037</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50589</v>
      </c>
      <c r="BH15" s="589"/>
      <c r="BI15" s="589"/>
      <c r="BJ15" s="589"/>
      <c r="BK15" s="589"/>
      <c r="BL15" s="589"/>
      <c r="BM15" s="589"/>
      <c r="BN15" s="590"/>
      <c r="BO15" s="641">
        <v>3.8</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756752</v>
      </c>
      <c r="CS15" s="589"/>
      <c r="CT15" s="589"/>
      <c r="CU15" s="589"/>
      <c r="CV15" s="589"/>
      <c r="CW15" s="589"/>
      <c r="CX15" s="589"/>
      <c r="CY15" s="590"/>
      <c r="CZ15" s="641">
        <v>7</v>
      </c>
      <c r="DA15" s="641"/>
      <c r="DB15" s="641"/>
      <c r="DC15" s="641"/>
      <c r="DD15" s="594">
        <v>11355</v>
      </c>
      <c r="DE15" s="589"/>
      <c r="DF15" s="589"/>
      <c r="DG15" s="589"/>
      <c r="DH15" s="589"/>
      <c r="DI15" s="589"/>
      <c r="DJ15" s="589"/>
      <c r="DK15" s="589"/>
      <c r="DL15" s="589"/>
      <c r="DM15" s="589"/>
      <c r="DN15" s="589"/>
      <c r="DO15" s="589"/>
      <c r="DP15" s="590"/>
      <c r="DQ15" s="594">
        <v>717154</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5875605</v>
      </c>
      <c r="S16" s="589"/>
      <c r="T16" s="589"/>
      <c r="U16" s="589"/>
      <c r="V16" s="589"/>
      <c r="W16" s="589"/>
      <c r="X16" s="589"/>
      <c r="Y16" s="590"/>
      <c r="Z16" s="641">
        <v>50.5</v>
      </c>
      <c r="AA16" s="641"/>
      <c r="AB16" s="641"/>
      <c r="AC16" s="641"/>
      <c r="AD16" s="642">
        <v>5332409</v>
      </c>
      <c r="AE16" s="642"/>
      <c r="AF16" s="642"/>
      <c r="AG16" s="642"/>
      <c r="AH16" s="642"/>
      <c r="AI16" s="642"/>
      <c r="AJ16" s="642"/>
      <c r="AK16" s="642"/>
      <c r="AL16" s="611">
        <v>74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4544</v>
      </c>
      <c r="CS16" s="589"/>
      <c r="CT16" s="589"/>
      <c r="CU16" s="589"/>
      <c r="CV16" s="589"/>
      <c r="CW16" s="589"/>
      <c r="CX16" s="589"/>
      <c r="CY16" s="590"/>
      <c r="CZ16" s="641">
        <v>0</v>
      </c>
      <c r="DA16" s="641"/>
      <c r="DB16" s="641"/>
      <c r="DC16" s="641"/>
      <c r="DD16" s="594" t="s">
        <v>110</v>
      </c>
      <c r="DE16" s="589"/>
      <c r="DF16" s="589"/>
      <c r="DG16" s="589"/>
      <c r="DH16" s="589"/>
      <c r="DI16" s="589"/>
      <c r="DJ16" s="589"/>
      <c r="DK16" s="589"/>
      <c r="DL16" s="589"/>
      <c r="DM16" s="589"/>
      <c r="DN16" s="589"/>
      <c r="DO16" s="589"/>
      <c r="DP16" s="590"/>
      <c r="DQ16" s="594">
        <v>939</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5332409</v>
      </c>
      <c r="S17" s="589"/>
      <c r="T17" s="589"/>
      <c r="U17" s="589"/>
      <c r="V17" s="589"/>
      <c r="W17" s="589"/>
      <c r="X17" s="589"/>
      <c r="Y17" s="590"/>
      <c r="Z17" s="641">
        <v>45.8</v>
      </c>
      <c r="AA17" s="641"/>
      <c r="AB17" s="641"/>
      <c r="AC17" s="641"/>
      <c r="AD17" s="642">
        <v>5332409</v>
      </c>
      <c r="AE17" s="642"/>
      <c r="AF17" s="642"/>
      <c r="AG17" s="642"/>
      <c r="AH17" s="642"/>
      <c r="AI17" s="642"/>
      <c r="AJ17" s="642"/>
      <c r="AK17" s="642"/>
      <c r="AL17" s="611">
        <v>74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2094975</v>
      </c>
      <c r="CS17" s="589"/>
      <c r="CT17" s="589"/>
      <c r="CU17" s="589"/>
      <c r="CV17" s="589"/>
      <c r="CW17" s="589"/>
      <c r="CX17" s="589"/>
      <c r="CY17" s="590"/>
      <c r="CZ17" s="641">
        <v>19.399999999999999</v>
      </c>
      <c r="DA17" s="641"/>
      <c r="DB17" s="641"/>
      <c r="DC17" s="641"/>
      <c r="DD17" s="594" t="s">
        <v>110</v>
      </c>
      <c r="DE17" s="589"/>
      <c r="DF17" s="589"/>
      <c r="DG17" s="589"/>
      <c r="DH17" s="589"/>
      <c r="DI17" s="589"/>
      <c r="DJ17" s="589"/>
      <c r="DK17" s="589"/>
      <c r="DL17" s="589"/>
      <c r="DM17" s="589"/>
      <c r="DN17" s="589"/>
      <c r="DO17" s="589"/>
      <c r="DP17" s="590"/>
      <c r="DQ17" s="594">
        <v>2051801</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543195</v>
      </c>
      <c r="S18" s="589"/>
      <c r="T18" s="589"/>
      <c r="U18" s="589"/>
      <c r="V18" s="589"/>
      <c r="W18" s="589"/>
      <c r="X18" s="589"/>
      <c r="Y18" s="590"/>
      <c r="Z18" s="641">
        <v>4.7</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110</v>
      </c>
      <c r="BH19" s="589"/>
      <c r="BI19" s="589"/>
      <c r="BJ19" s="589"/>
      <c r="BK19" s="589"/>
      <c r="BL19" s="589"/>
      <c r="BM19" s="589"/>
      <c r="BN19" s="590"/>
      <c r="BO19" s="641" t="s">
        <v>110</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7727091</v>
      </c>
      <c r="S20" s="589"/>
      <c r="T20" s="589"/>
      <c r="U20" s="589"/>
      <c r="V20" s="589"/>
      <c r="W20" s="589"/>
      <c r="X20" s="589"/>
      <c r="Y20" s="590"/>
      <c r="Z20" s="641">
        <v>66.400000000000006</v>
      </c>
      <c r="AA20" s="641"/>
      <c r="AB20" s="641"/>
      <c r="AC20" s="641"/>
      <c r="AD20" s="642">
        <v>7183895</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110</v>
      </c>
      <c r="BH20" s="589"/>
      <c r="BI20" s="589"/>
      <c r="BJ20" s="589"/>
      <c r="BK20" s="589"/>
      <c r="BL20" s="589"/>
      <c r="BM20" s="589"/>
      <c r="BN20" s="590"/>
      <c r="BO20" s="641" t="s">
        <v>110</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10801977</v>
      </c>
      <c r="CS20" s="589"/>
      <c r="CT20" s="589"/>
      <c r="CU20" s="589"/>
      <c r="CV20" s="589"/>
      <c r="CW20" s="589"/>
      <c r="CX20" s="589"/>
      <c r="CY20" s="590"/>
      <c r="CZ20" s="641">
        <v>100</v>
      </c>
      <c r="DA20" s="641"/>
      <c r="DB20" s="641"/>
      <c r="DC20" s="641"/>
      <c r="DD20" s="594">
        <v>1012501</v>
      </c>
      <c r="DE20" s="589"/>
      <c r="DF20" s="589"/>
      <c r="DG20" s="589"/>
      <c r="DH20" s="589"/>
      <c r="DI20" s="589"/>
      <c r="DJ20" s="589"/>
      <c r="DK20" s="589"/>
      <c r="DL20" s="589"/>
      <c r="DM20" s="589"/>
      <c r="DN20" s="589"/>
      <c r="DO20" s="589"/>
      <c r="DP20" s="590"/>
      <c r="DQ20" s="594">
        <v>8331339</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2638</v>
      </c>
      <c r="S21" s="589"/>
      <c r="T21" s="589"/>
      <c r="U21" s="589"/>
      <c r="V21" s="589"/>
      <c r="W21" s="589"/>
      <c r="X21" s="589"/>
      <c r="Y21" s="590"/>
      <c r="Z21" s="641">
        <v>0</v>
      </c>
      <c r="AA21" s="641"/>
      <c r="AB21" s="641"/>
      <c r="AC21" s="641"/>
      <c r="AD21" s="642">
        <v>2638</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105417</v>
      </c>
      <c r="S22" s="589"/>
      <c r="T22" s="589"/>
      <c r="U22" s="589"/>
      <c r="V22" s="589"/>
      <c r="W22" s="589"/>
      <c r="X22" s="589"/>
      <c r="Y22" s="590"/>
      <c r="Z22" s="641">
        <v>0.9</v>
      </c>
      <c r="AA22" s="641"/>
      <c r="AB22" s="641"/>
      <c r="AC22" s="641"/>
      <c r="AD22" s="642" t="s">
        <v>110</v>
      </c>
      <c r="AE22" s="642"/>
      <c r="AF22" s="642"/>
      <c r="AG22" s="642"/>
      <c r="AH22" s="642"/>
      <c r="AI22" s="642"/>
      <c r="AJ22" s="642"/>
      <c r="AK22" s="642"/>
      <c r="AL22" s="611" t="s">
        <v>110</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229615</v>
      </c>
      <c r="S23" s="589"/>
      <c r="T23" s="589"/>
      <c r="U23" s="589"/>
      <c r="V23" s="589"/>
      <c r="W23" s="589"/>
      <c r="X23" s="589"/>
      <c r="Y23" s="590"/>
      <c r="Z23" s="641">
        <v>2</v>
      </c>
      <c r="AA23" s="641"/>
      <c r="AB23" s="641"/>
      <c r="AC23" s="641"/>
      <c r="AD23" s="642">
        <v>1949</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14854</v>
      </c>
      <c r="S24" s="589"/>
      <c r="T24" s="589"/>
      <c r="U24" s="589"/>
      <c r="V24" s="589"/>
      <c r="W24" s="589"/>
      <c r="X24" s="589"/>
      <c r="Y24" s="590"/>
      <c r="Z24" s="641">
        <v>0.1</v>
      </c>
      <c r="AA24" s="641"/>
      <c r="AB24" s="641"/>
      <c r="AC24" s="641"/>
      <c r="AD24" s="642" t="s">
        <v>110</v>
      </c>
      <c r="AE24" s="642"/>
      <c r="AF24" s="642"/>
      <c r="AG24" s="642"/>
      <c r="AH24" s="642"/>
      <c r="AI24" s="642"/>
      <c r="AJ24" s="642"/>
      <c r="AK24" s="642"/>
      <c r="AL24" s="611" t="s">
        <v>110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4709664</v>
      </c>
      <c r="CS24" s="639"/>
      <c r="CT24" s="639"/>
      <c r="CU24" s="639"/>
      <c r="CV24" s="639"/>
      <c r="CW24" s="639"/>
      <c r="CX24" s="639"/>
      <c r="CY24" s="686"/>
      <c r="CZ24" s="690">
        <v>43.6</v>
      </c>
      <c r="DA24" s="691"/>
      <c r="DB24" s="691"/>
      <c r="DC24" s="692"/>
      <c r="DD24" s="685">
        <v>3866270</v>
      </c>
      <c r="DE24" s="639"/>
      <c r="DF24" s="639"/>
      <c r="DG24" s="639"/>
      <c r="DH24" s="639"/>
      <c r="DI24" s="639"/>
      <c r="DJ24" s="639"/>
      <c r="DK24" s="686"/>
      <c r="DL24" s="685">
        <v>3653338</v>
      </c>
      <c r="DM24" s="639"/>
      <c r="DN24" s="639"/>
      <c r="DO24" s="639"/>
      <c r="DP24" s="639"/>
      <c r="DQ24" s="639"/>
      <c r="DR24" s="639"/>
      <c r="DS24" s="639"/>
      <c r="DT24" s="639"/>
      <c r="DU24" s="639"/>
      <c r="DV24" s="686"/>
      <c r="DW24" s="687">
        <v>48.2</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800529</v>
      </c>
      <c r="S25" s="589"/>
      <c r="T25" s="589"/>
      <c r="U25" s="589"/>
      <c r="V25" s="589"/>
      <c r="W25" s="589"/>
      <c r="X25" s="589"/>
      <c r="Y25" s="590"/>
      <c r="Z25" s="641">
        <v>6.9</v>
      </c>
      <c r="AA25" s="641"/>
      <c r="AB25" s="641"/>
      <c r="AC25" s="641"/>
      <c r="AD25" s="642" t="s">
        <v>110</v>
      </c>
      <c r="AE25" s="642"/>
      <c r="AF25" s="642"/>
      <c r="AG25" s="642"/>
      <c r="AH25" s="642"/>
      <c r="AI25" s="642"/>
      <c r="AJ25" s="642"/>
      <c r="AK25" s="642"/>
      <c r="AL25" s="611" t="s">
        <v>110</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1621017</v>
      </c>
      <c r="CS25" s="607"/>
      <c r="CT25" s="607"/>
      <c r="CU25" s="607"/>
      <c r="CV25" s="607"/>
      <c r="CW25" s="607"/>
      <c r="CX25" s="607"/>
      <c r="CY25" s="608"/>
      <c r="CZ25" s="591">
        <v>15</v>
      </c>
      <c r="DA25" s="609"/>
      <c r="DB25" s="609"/>
      <c r="DC25" s="610"/>
      <c r="DD25" s="594">
        <v>1503460</v>
      </c>
      <c r="DE25" s="607"/>
      <c r="DF25" s="607"/>
      <c r="DG25" s="607"/>
      <c r="DH25" s="607"/>
      <c r="DI25" s="607"/>
      <c r="DJ25" s="607"/>
      <c r="DK25" s="608"/>
      <c r="DL25" s="594">
        <v>1473942</v>
      </c>
      <c r="DM25" s="607"/>
      <c r="DN25" s="607"/>
      <c r="DO25" s="607"/>
      <c r="DP25" s="607"/>
      <c r="DQ25" s="607"/>
      <c r="DR25" s="607"/>
      <c r="DS25" s="607"/>
      <c r="DT25" s="607"/>
      <c r="DU25" s="607"/>
      <c r="DV25" s="608"/>
      <c r="DW25" s="611">
        <v>19.399999999999999</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1066066</v>
      </c>
      <c r="CS26" s="589"/>
      <c r="CT26" s="589"/>
      <c r="CU26" s="589"/>
      <c r="CV26" s="589"/>
      <c r="CW26" s="589"/>
      <c r="CX26" s="589"/>
      <c r="CY26" s="590"/>
      <c r="CZ26" s="591">
        <v>9.9</v>
      </c>
      <c r="DA26" s="609"/>
      <c r="DB26" s="609"/>
      <c r="DC26" s="610"/>
      <c r="DD26" s="594">
        <v>960128</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626345</v>
      </c>
      <c r="S27" s="589"/>
      <c r="T27" s="589"/>
      <c r="U27" s="589"/>
      <c r="V27" s="589"/>
      <c r="W27" s="589"/>
      <c r="X27" s="589"/>
      <c r="Y27" s="590"/>
      <c r="Z27" s="641">
        <v>5.4</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1321443</v>
      </c>
      <c r="BH27" s="589"/>
      <c r="BI27" s="589"/>
      <c r="BJ27" s="589"/>
      <c r="BK27" s="589"/>
      <c r="BL27" s="589"/>
      <c r="BM27" s="589"/>
      <c r="BN27" s="590"/>
      <c r="BO27" s="641">
        <v>100</v>
      </c>
      <c r="BP27" s="641"/>
      <c r="BQ27" s="641"/>
      <c r="BR27" s="641"/>
      <c r="BS27" s="594">
        <v>17124</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993726</v>
      </c>
      <c r="CS27" s="607"/>
      <c r="CT27" s="607"/>
      <c r="CU27" s="607"/>
      <c r="CV27" s="607"/>
      <c r="CW27" s="607"/>
      <c r="CX27" s="607"/>
      <c r="CY27" s="608"/>
      <c r="CZ27" s="591">
        <v>9.1999999999999993</v>
      </c>
      <c r="DA27" s="609"/>
      <c r="DB27" s="609"/>
      <c r="DC27" s="610"/>
      <c r="DD27" s="594">
        <v>311063</v>
      </c>
      <c r="DE27" s="607"/>
      <c r="DF27" s="607"/>
      <c r="DG27" s="607"/>
      <c r="DH27" s="607"/>
      <c r="DI27" s="607"/>
      <c r="DJ27" s="607"/>
      <c r="DK27" s="608"/>
      <c r="DL27" s="594">
        <v>310403</v>
      </c>
      <c r="DM27" s="607"/>
      <c r="DN27" s="607"/>
      <c r="DO27" s="607"/>
      <c r="DP27" s="607"/>
      <c r="DQ27" s="607"/>
      <c r="DR27" s="607"/>
      <c r="DS27" s="607"/>
      <c r="DT27" s="607"/>
      <c r="DU27" s="607"/>
      <c r="DV27" s="608"/>
      <c r="DW27" s="611">
        <v>4.0999999999999996</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27120</v>
      </c>
      <c r="S28" s="589"/>
      <c r="T28" s="589"/>
      <c r="U28" s="589"/>
      <c r="V28" s="589"/>
      <c r="W28" s="589"/>
      <c r="X28" s="589"/>
      <c r="Y28" s="590"/>
      <c r="Z28" s="641">
        <v>0.2</v>
      </c>
      <c r="AA28" s="641"/>
      <c r="AB28" s="641"/>
      <c r="AC28" s="641"/>
      <c r="AD28" s="642">
        <v>14339</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2094921</v>
      </c>
      <c r="CS28" s="589"/>
      <c r="CT28" s="589"/>
      <c r="CU28" s="589"/>
      <c r="CV28" s="589"/>
      <c r="CW28" s="589"/>
      <c r="CX28" s="589"/>
      <c r="CY28" s="590"/>
      <c r="CZ28" s="591">
        <v>19.399999999999999</v>
      </c>
      <c r="DA28" s="609"/>
      <c r="DB28" s="609"/>
      <c r="DC28" s="610"/>
      <c r="DD28" s="594">
        <v>2051747</v>
      </c>
      <c r="DE28" s="589"/>
      <c r="DF28" s="589"/>
      <c r="DG28" s="589"/>
      <c r="DH28" s="589"/>
      <c r="DI28" s="589"/>
      <c r="DJ28" s="589"/>
      <c r="DK28" s="590"/>
      <c r="DL28" s="594">
        <v>1868993</v>
      </c>
      <c r="DM28" s="589"/>
      <c r="DN28" s="589"/>
      <c r="DO28" s="589"/>
      <c r="DP28" s="589"/>
      <c r="DQ28" s="589"/>
      <c r="DR28" s="589"/>
      <c r="DS28" s="589"/>
      <c r="DT28" s="589"/>
      <c r="DU28" s="589"/>
      <c r="DV28" s="590"/>
      <c r="DW28" s="611">
        <v>24.7</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4721</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2094769</v>
      </c>
      <c r="CS29" s="607"/>
      <c r="CT29" s="607"/>
      <c r="CU29" s="607"/>
      <c r="CV29" s="607"/>
      <c r="CW29" s="607"/>
      <c r="CX29" s="607"/>
      <c r="CY29" s="608"/>
      <c r="CZ29" s="591">
        <v>19.399999999999999</v>
      </c>
      <c r="DA29" s="609"/>
      <c r="DB29" s="609"/>
      <c r="DC29" s="610"/>
      <c r="DD29" s="594">
        <v>2051595</v>
      </c>
      <c r="DE29" s="607"/>
      <c r="DF29" s="607"/>
      <c r="DG29" s="607"/>
      <c r="DH29" s="607"/>
      <c r="DI29" s="607"/>
      <c r="DJ29" s="607"/>
      <c r="DK29" s="608"/>
      <c r="DL29" s="594">
        <v>1868841</v>
      </c>
      <c r="DM29" s="607"/>
      <c r="DN29" s="607"/>
      <c r="DO29" s="607"/>
      <c r="DP29" s="607"/>
      <c r="DQ29" s="607"/>
      <c r="DR29" s="607"/>
      <c r="DS29" s="607"/>
      <c r="DT29" s="607"/>
      <c r="DU29" s="607"/>
      <c r="DV29" s="608"/>
      <c r="DW29" s="611">
        <v>24.7</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79100</v>
      </c>
      <c r="S30" s="589"/>
      <c r="T30" s="589"/>
      <c r="U30" s="589"/>
      <c r="V30" s="589"/>
      <c r="W30" s="589"/>
      <c r="X30" s="589"/>
      <c r="Y30" s="590"/>
      <c r="Z30" s="641">
        <v>0.7</v>
      </c>
      <c r="AA30" s="641"/>
      <c r="AB30" s="641"/>
      <c r="AC30" s="641"/>
      <c r="AD30" s="642" t="s">
        <v>110</v>
      </c>
      <c r="AE30" s="642"/>
      <c r="AF30" s="642"/>
      <c r="AG30" s="642"/>
      <c r="AH30" s="642"/>
      <c r="AI30" s="642"/>
      <c r="AJ30" s="642"/>
      <c r="AK30" s="642"/>
      <c r="AL30" s="611" t="s">
        <v>110</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98.4</v>
      </c>
      <c r="BH30" s="655"/>
      <c r="BI30" s="655"/>
      <c r="BJ30" s="655"/>
      <c r="BK30" s="655"/>
      <c r="BL30" s="655"/>
      <c r="BM30" s="656">
        <v>92.8</v>
      </c>
      <c r="BN30" s="655"/>
      <c r="BO30" s="655"/>
      <c r="BP30" s="655"/>
      <c r="BQ30" s="657"/>
      <c r="BR30" s="654">
        <v>98.4</v>
      </c>
      <c r="BS30" s="655"/>
      <c r="BT30" s="655"/>
      <c r="BU30" s="655"/>
      <c r="BV30" s="655"/>
      <c r="BW30" s="655"/>
      <c r="BX30" s="656">
        <v>92.6</v>
      </c>
      <c r="BY30" s="655"/>
      <c r="BZ30" s="655"/>
      <c r="CA30" s="655"/>
      <c r="CB30" s="657"/>
      <c r="CD30" s="660"/>
      <c r="CE30" s="661"/>
      <c r="CF30" s="625" t="s">
        <v>291</v>
      </c>
      <c r="CG30" s="622"/>
      <c r="CH30" s="622"/>
      <c r="CI30" s="622"/>
      <c r="CJ30" s="622"/>
      <c r="CK30" s="622"/>
      <c r="CL30" s="622"/>
      <c r="CM30" s="622"/>
      <c r="CN30" s="622"/>
      <c r="CO30" s="622"/>
      <c r="CP30" s="622"/>
      <c r="CQ30" s="623"/>
      <c r="CR30" s="588">
        <v>1937815</v>
      </c>
      <c r="CS30" s="589"/>
      <c r="CT30" s="589"/>
      <c r="CU30" s="589"/>
      <c r="CV30" s="589"/>
      <c r="CW30" s="589"/>
      <c r="CX30" s="589"/>
      <c r="CY30" s="590"/>
      <c r="CZ30" s="591">
        <v>17.899999999999999</v>
      </c>
      <c r="DA30" s="609"/>
      <c r="DB30" s="609"/>
      <c r="DC30" s="610"/>
      <c r="DD30" s="594">
        <v>1901231</v>
      </c>
      <c r="DE30" s="589"/>
      <c r="DF30" s="589"/>
      <c r="DG30" s="589"/>
      <c r="DH30" s="589"/>
      <c r="DI30" s="589"/>
      <c r="DJ30" s="589"/>
      <c r="DK30" s="590"/>
      <c r="DL30" s="594">
        <v>1718477</v>
      </c>
      <c r="DM30" s="589"/>
      <c r="DN30" s="589"/>
      <c r="DO30" s="589"/>
      <c r="DP30" s="589"/>
      <c r="DQ30" s="589"/>
      <c r="DR30" s="589"/>
      <c r="DS30" s="589"/>
      <c r="DT30" s="589"/>
      <c r="DU30" s="589"/>
      <c r="DV30" s="590"/>
      <c r="DW30" s="611">
        <v>22.7</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901377</v>
      </c>
      <c r="S31" s="589"/>
      <c r="T31" s="589"/>
      <c r="U31" s="589"/>
      <c r="V31" s="589"/>
      <c r="W31" s="589"/>
      <c r="X31" s="589"/>
      <c r="Y31" s="590"/>
      <c r="Z31" s="641">
        <v>7.7</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98.3</v>
      </c>
      <c r="BH31" s="607"/>
      <c r="BI31" s="607"/>
      <c r="BJ31" s="607"/>
      <c r="BK31" s="607"/>
      <c r="BL31" s="607"/>
      <c r="BM31" s="643">
        <v>94.7</v>
      </c>
      <c r="BN31" s="653"/>
      <c r="BO31" s="653"/>
      <c r="BP31" s="653"/>
      <c r="BQ31" s="617"/>
      <c r="BR31" s="652">
        <v>98.7</v>
      </c>
      <c r="BS31" s="607"/>
      <c r="BT31" s="607"/>
      <c r="BU31" s="607"/>
      <c r="BV31" s="607"/>
      <c r="BW31" s="607"/>
      <c r="BX31" s="643">
        <v>96</v>
      </c>
      <c r="BY31" s="653"/>
      <c r="BZ31" s="653"/>
      <c r="CA31" s="653"/>
      <c r="CB31" s="617"/>
      <c r="CD31" s="660"/>
      <c r="CE31" s="661"/>
      <c r="CF31" s="625" t="s">
        <v>295</v>
      </c>
      <c r="CG31" s="622"/>
      <c r="CH31" s="622"/>
      <c r="CI31" s="622"/>
      <c r="CJ31" s="622"/>
      <c r="CK31" s="622"/>
      <c r="CL31" s="622"/>
      <c r="CM31" s="622"/>
      <c r="CN31" s="622"/>
      <c r="CO31" s="622"/>
      <c r="CP31" s="622"/>
      <c r="CQ31" s="623"/>
      <c r="CR31" s="588">
        <v>156954</v>
      </c>
      <c r="CS31" s="607"/>
      <c r="CT31" s="607"/>
      <c r="CU31" s="607"/>
      <c r="CV31" s="607"/>
      <c r="CW31" s="607"/>
      <c r="CX31" s="607"/>
      <c r="CY31" s="608"/>
      <c r="CZ31" s="591">
        <v>1.5</v>
      </c>
      <c r="DA31" s="609"/>
      <c r="DB31" s="609"/>
      <c r="DC31" s="610"/>
      <c r="DD31" s="594">
        <v>150364</v>
      </c>
      <c r="DE31" s="607"/>
      <c r="DF31" s="607"/>
      <c r="DG31" s="607"/>
      <c r="DH31" s="607"/>
      <c r="DI31" s="607"/>
      <c r="DJ31" s="607"/>
      <c r="DK31" s="608"/>
      <c r="DL31" s="594">
        <v>150364</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278313</v>
      </c>
      <c r="S32" s="589"/>
      <c r="T32" s="589"/>
      <c r="U32" s="589"/>
      <c r="V32" s="589"/>
      <c r="W32" s="589"/>
      <c r="X32" s="589"/>
      <c r="Y32" s="590"/>
      <c r="Z32" s="641">
        <v>2.4</v>
      </c>
      <c r="AA32" s="641"/>
      <c r="AB32" s="641"/>
      <c r="AC32" s="641"/>
      <c r="AD32" s="642">
        <v>4162</v>
      </c>
      <c r="AE32" s="642"/>
      <c r="AF32" s="642"/>
      <c r="AG32" s="642"/>
      <c r="AH32" s="642"/>
      <c r="AI32" s="642"/>
      <c r="AJ32" s="642"/>
      <c r="AK32" s="642"/>
      <c r="AL32" s="611">
        <v>0.1</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98.4</v>
      </c>
      <c r="BH32" s="573"/>
      <c r="BI32" s="573"/>
      <c r="BJ32" s="573"/>
      <c r="BK32" s="573"/>
      <c r="BL32" s="573"/>
      <c r="BM32" s="636">
        <v>91</v>
      </c>
      <c r="BN32" s="573"/>
      <c r="BO32" s="573"/>
      <c r="BP32" s="573"/>
      <c r="BQ32" s="630"/>
      <c r="BR32" s="651">
        <v>98</v>
      </c>
      <c r="BS32" s="573"/>
      <c r="BT32" s="573"/>
      <c r="BU32" s="573"/>
      <c r="BV32" s="573"/>
      <c r="BW32" s="573"/>
      <c r="BX32" s="636">
        <v>88.8</v>
      </c>
      <c r="BY32" s="573"/>
      <c r="BZ32" s="573"/>
      <c r="CA32" s="573"/>
      <c r="CB32" s="630"/>
      <c r="CD32" s="662"/>
      <c r="CE32" s="663"/>
      <c r="CF32" s="625" t="s">
        <v>298</v>
      </c>
      <c r="CG32" s="622"/>
      <c r="CH32" s="622"/>
      <c r="CI32" s="622"/>
      <c r="CJ32" s="622"/>
      <c r="CK32" s="622"/>
      <c r="CL32" s="622"/>
      <c r="CM32" s="622"/>
      <c r="CN32" s="622"/>
      <c r="CO32" s="622"/>
      <c r="CP32" s="622"/>
      <c r="CQ32" s="623"/>
      <c r="CR32" s="588">
        <v>152</v>
      </c>
      <c r="CS32" s="589"/>
      <c r="CT32" s="589"/>
      <c r="CU32" s="589"/>
      <c r="CV32" s="589"/>
      <c r="CW32" s="589"/>
      <c r="CX32" s="589"/>
      <c r="CY32" s="590"/>
      <c r="CZ32" s="591">
        <v>0</v>
      </c>
      <c r="DA32" s="609"/>
      <c r="DB32" s="609"/>
      <c r="DC32" s="610"/>
      <c r="DD32" s="594">
        <v>152</v>
      </c>
      <c r="DE32" s="589"/>
      <c r="DF32" s="589"/>
      <c r="DG32" s="589"/>
      <c r="DH32" s="589"/>
      <c r="DI32" s="589"/>
      <c r="DJ32" s="589"/>
      <c r="DK32" s="590"/>
      <c r="DL32" s="594">
        <v>152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842950</v>
      </c>
      <c r="S33" s="589"/>
      <c r="T33" s="589"/>
      <c r="U33" s="589"/>
      <c r="V33" s="589"/>
      <c r="W33" s="589"/>
      <c r="X33" s="589"/>
      <c r="Y33" s="590"/>
      <c r="Z33" s="641">
        <v>7.2</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5075268</v>
      </c>
      <c r="CS33" s="607"/>
      <c r="CT33" s="607"/>
      <c r="CU33" s="607"/>
      <c r="CV33" s="607"/>
      <c r="CW33" s="607"/>
      <c r="CX33" s="607"/>
      <c r="CY33" s="608"/>
      <c r="CZ33" s="591">
        <v>47</v>
      </c>
      <c r="DA33" s="609"/>
      <c r="DB33" s="609"/>
      <c r="DC33" s="610"/>
      <c r="DD33" s="594">
        <v>4095871</v>
      </c>
      <c r="DE33" s="607"/>
      <c r="DF33" s="607"/>
      <c r="DG33" s="607"/>
      <c r="DH33" s="607"/>
      <c r="DI33" s="607"/>
      <c r="DJ33" s="607"/>
      <c r="DK33" s="608"/>
      <c r="DL33" s="594">
        <v>2584967</v>
      </c>
      <c r="DM33" s="607"/>
      <c r="DN33" s="607"/>
      <c r="DO33" s="607"/>
      <c r="DP33" s="607"/>
      <c r="DQ33" s="607"/>
      <c r="DR33" s="607"/>
      <c r="DS33" s="607"/>
      <c r="DT33" s="607"/>
      <c r="DU33" s="607"/>
      <c r="DV33" s="608"/>
      <c r="DW33" s="611">
        <v>34.1</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1682698</v>
      </c>
      <c r="CS34" s="589"/>
      <c r="CT34" s="589"/>
      <c r="CU34" s="589"/>
      <c r="CV34" s="589"/>
      <c r="CW34" s="589"/>
      <c r="CX34" s="589"/>
      <c r="CY34" s="590"/>
      <c r="CZ34" s="591">
        <v>15.6</v>
      </c>
      <c r="DA34" s="609"/>
      <c r="DB34" s="609"/>
      <c r="DC34" s="610"/>
      <c r="DD34" s="594">
        <v>1333807</v>
      </c>
      <c r="DE34" s="589"/>
      <c r="DF34" s="589"/>
      <c r="DG34" s="589"/>
      <c r="DH34" s="589"/>
      <c r="DI34" s="589"/>
      <c r="DJ34" s="589"/>
      <c r="DK34" s="590"/>
      <c r="DL34" s="594">
        <v>847039</v>
      </c>
      <c r="DM34" s="589"/>
      <c r="DN34" s="589"/>
      <c r="DO34" s="589"/>
      <c r="DP34" s="589"/>
      <c r="DQ34" s="589"/>
      <c r="DR34" s="589"/>
      <c r="DS34" s="589"/>
      <c r="DT34" s="589"/>
      <c r="DU34" s="589"/>
      <c r="DV34" s="590"/>
      <c r="DW34" s="611">
        <v>11.2</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372550</v>
      </c>
      <c r="S35" s="589"/>
      <c r="T35" s="589"/>
      <c r="U35" s="589"/>
      <c r="V35" s="589"/>
      <c r="W35" s="589"/>
      <c r="X35" s="589"/>
      <c r="Y35" s="590"/>
      <c r="Z35" s="641">
        <v>3.2</v>
      </c>
      <c r="AA35" s="641"/>
      <c r="AB35" s="641"/>
      <c r="AC35" s="641"/>
      <c r="AD35" s="642" t="s">
        <v>110</v>
      </c>
      <c r="AE35" s="642"/>
      <c r="AF35" s="642"/>
      <c r="AG35" s="642"/>
      <c r="AH35" s="642"/>
      <c r="AI35" s="642"/>
      <c r="AJ35" s="642"/>
      <c r="AK35" s="642"/>
      <c r="AL35" s="611" t="s">
        <v>110</v>
      </c>
      <c r="AM35" s="643"/>
      <c r="AN35" s="643"/>
      <c r="AO35" s="644"/>
      <c r="AP35" s="186"/>
      <c r="AQ35" s="645" t="s">
        <v>306</v>
      </c>
      <c r="AR35" s="646"/>
      <c r="AS35" s="646"/>
      <c r="AT35" s="646"/>
      <c r="AU35" s="646"/>
      <c r="AV35" s="646"/>
      <c r="AW35" s="646"/>
      <c r="AX35" s="646"/>
      <c r="AY35" s="647"/>
      <c r="AZ35" s="638">
        <v>1610931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44292</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57338</v>
      </c>
      <c r="CS35" s="607"/>
      <c r="CT35" s="607"/>
      <c r="CU35" s="607"/>
      <c r="CV35" s="607"/>
      <c r="CW35" s="607"/>
      <c r="CX35" s="607"/>
      <c r="CY35" s="608"/>
      <c r="CZ35" s="591">
        <v>0.5</v>
      </c>
      <c r="DA35" s="609"/>
      <c r="DB35" s="609"/>
      <c r="DC35" s="610"/>
      <c r="DD35" s="594">
        <v>53579</v>
      </c>
      <c r="DE35" s="607"/>
      <c r="DF35" s="607"/>
      <c r="DG35" s="607"/>
      <c r="DH35" s="607"/>
      <c r="DI35" s="607"/>
      <c r="DJ35" s="607"/>
      <c r="DK35" s="608"/>
      <c r="DL35" s="594">
        <v>53579</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11640070</v>
      </c>
      <c r="S36" s="629"/>
      <c r="T36" s="629"/>
      <c r="U36" s="629"/>
      <c r="V36" s="629"/>
      <c r="W36" s="629"/>
      <c r="X36" s="629"/>
      <c r="Y36" s="632"/>
      <c r="Z36" s="633">
        <v>100</v>
      </c>
      <c r="AA36" s="633"/>
      <c r="AB36" s="633"/>
      <c r="AC36" s="633"/>
      <c r="AD36" s="634">
        <v>7206983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483539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-3330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1424290</v>
      </c>
      <c r="CS36" s="589"/>
      <c r="CT36" s="589"/>
      <c r="CU36" s="589"/>
      <c r="CV36" s="589"/>
      <c r="CW36" s="589"/>
      <c r="CX36" s="589"/>
      <c r="CY36" s="590"/>
      <c r="CZ36" s="591">
        <v>13.2</v>
      </c>
      <c r="DA36" s="609"/>
      <c r="DB36" s="609"/>
      <c r="DC36" s="610"/>
      <c r="DD36" s="594">
        <v>955620</v>
      </c>
      <c r="DE36" s="589"/>
      <c r="DF36" s="589"/>
      <c r="DG36" s="589"/>
      <c r="DH36" s="589"/>
      <c r="DI36" s="589"/>
      <c r="DJ36" s="589"/>
      <c r="DK36" s="590"/>
      <c r="DL36" s="594">
        <v>645471</v>
      </c>
      <c r="DM36" s="589"/>
      <c r="DN36" s="589"/>
      <c r="DO36" s="589"/>
      <c r="DP36" s="589"/>
      <c r="DQ36" s="589"/>
      <c r="DR36" s="589"/>
      <c r="DS36" s="589"/>
      <c r="DT36" s="589"/>
      <c r="DU36" s="589"/>
      <c r="DV36" s="590"/>
      <c r="DW36" s="611">
        <v>8.5</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202130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2276</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446040</v>
      </c>
      <c r="CS37" s="607"/>
      <c r="CT37" s="607"/>
      <c r="CU37" s="607"/>
      <c r="CV37" s="607"/>
      <c r="CW37" s="607"/>
      <c r="CX37" s="607"/>
      <c r="CY37" s="608"/>
      <c r="CZ37" s="591">
        <v>4.0999999999999996</v>
      </c>
      <c r="DA37" s="609"/>
      <c r="DB37" s="609"/>
      <c r="DC37" s="610"/>
      <c r="DD37" s="594">
        <v>446040</v>
      </c>
      <c r="DE37" s="607"/>
      <c r="DF37" s="607"/>
      <c r="DG37" s="607"/>
      <c r="DH37" s="607"/>
      <c r="DI37" s="607"/>
      <c r="DJ37" s="607"/>
      <c r="DK37" s="608"/>
      <c r="DL37" s="594">
        <v>383774</v>
      </c>
      <c r="DM37" s="607"/>
      <c r="DN37" s="607"/>
      <c r="DO37" s="607"/>
      <c r="DP37" s="607"/>
      <c r="DQ37" s="607"/>
      <c r="DR37" s="607"/>
      <c r="DS37" s="607"/>
      <c r="DT37" s="607"/>
      <c r="DU37" s="607"/>
      <c r="DV37" s="608"/>
      <c r="DW37" s="611">
        <v>5.0999999999999996</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15184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3606</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1580275</v>
      </c>
      <c r="CS38" s="589"/>
      <c r="CT38" s="589"/>
      <c r="CU38" s="589"/>
      <c r="CV38" s="589"/>
      <c r="CW38" s="589"/>
      <c r="CX38" s="589"/>
      <c r="CY38" s="590"/>
      <c r="CZ38" s="591">
        <v>14.6</v>
      </c>
      <c r="DA38" s="609"/>
      <c r="DB38" s="609"/>
      <c r="DC38" s="610"/>
      <c r="DD38" s="594">
        <v>1445308</v>
      </c>
      <c r="DE38" s="589"/>
      <c r="DF38" s="589"/>
      <c r="DG38" s="589"/>
      <c r="DH38" s="589"/>
      <c r="DI38" s="589"/>
      <c r="DJ38" s="589"/>
      <c r="DK38" s="590"/>
      <c r="DL38" s="594">
        <v>1038878</v>
      </c>
      <c r="DM38" s="589"/>
      <c r="DN38" s="589"/>
      <c r="DO38" s="589"/>
      <c r="DP38" s="589"/>
      <c r="DQ38" s="589"/>
      <c r="DR38" s="589"/>
      <c r="DS38" s="589"/>
      <c r="DT38" s="589"/>
      <c r="DU38" s="589"/>
      <c r="DV38" s="590"/>
      <c r="DW38" s="611">
        <v>13.7</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10000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70</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308910</v>
      </c>
      <c r="CS39" s="607"/>
      <c r="CT39" s="607"/>
      <c r="CU39" s="607"/>
      <c r="CV39" s="607"/>
      <c r="CW39" s="607"/>
      <c r="CX39" s="607"/>
      <c r="CY39" s="608"/>
      <c r="CZ39" s="591">
        <v>2.9</v>
      </c>
      <c r="DA39" s="609"/>
      <c r="DB39" s="609"/>
      <c r="DC39" s="610"/>
      <c r="DD39" s="594">
        <v>302800</v>
      </c>
      <c r="DE39" s="607"/>
      <c r="DF39" s="607"/>
      <c r="DG39" s="607"/>
      <c r="DH39" s="607"/>
      <c r="DI39" s="607"/>
      <c r="DJ39" s="607"/>
      <c r="DK39" s="608"/>
      <c r="DL39" s="594" t="s">
        <v>110</v>
      </c>
      <c r="DM39" s="607"/>
      <c r="DN39" s="607"/>
      <c r="DO39" s="607"/>
      <c r="DP39" s="607"/>
      <c r="DQ39" s="607"/>
      <c r="DR39" s="607"/>
      <c r="DS39" s="607"/>
      <c r="DT39" s="607"/>
      <c r="DU39" s="607"/>
      <c r="DV39" s="608"/>
      <c r="DW39" s="611" t="s">
        <v>110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193425</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106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21757</v>
      </c>
      <c r="CS40" s="589"/>
      <c r="CT40" s="589"/>
      <c r="CU40" s="589"/>
      <c r="CV40" s="589"/>
      <c r="CW40" s="589"/>
      <c r="CX40" s="589"/>
      <c r="CY40" s="590"/>
      <c r="CZ40" s="591">
        <v>0.2</v>
      </c>
      <c r="DA40" s="609"/>
      <c r="DB40" s="609"/>
      <c r="DC40" s="610"/>
      <c r="DD40" s="594">
        <v>4757</v>
      </c>
      <c r="DE40" s="589"/>
      <c r="DF40" s="589"/>
      <c r="DG40" s="589"/>
      <c r="DH40" s="589"/>
      <c r="DI40" s="589"/>
      <c r="DJ40" s="589"/>
      <c r="DK40" s="590"/>
      <c r="DL40" s="594" t="s">
        <v>110</v>
      </c>
      <c r="DM40" s="589"/>
      <c r="DN40" s="589"/>
      <c r="DO40" s="589"/>
      <c r="DP40" s="589"/>
      <c r="DQ40" s="589"/>
      <c r="DR40" s="589"/>
      <c r="DS40" s="589"/>
      <c r="DT40" s="589"/>
      <c r="DU40" s="589"/>
      <c r="DV40" s="590"/>
      <c r="DW40" s="611" t="s">
        <v>110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706653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371</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1017045</v>
      </c>
      <c r="CS42" s="589"/>
      <c r="CT42" s="589"/>
      <c r="CU42" s="589"/>
      <c r="CV42" s="589"/>
      <c r="CW42" s="589"/>
      <c r="CX42" s="589"/>
      <c r="CY42" s="590"/>
      <c r="CZ42" s="591">
        <v>9.4</v>
      </c>
      <c r="DA42" s="592"/>
      <c r="DB42" s="592"/>
      <c r="DC42" s="593"/>
      <c r="DD42" s="594">
        <v>369198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72186</v>
      </c>
      <c r="CS43" s="607"/>
      <c r="CT43" s="607"/>
      <c r="CU43" s="607"/>
      <c r="CV43" s="607"/>
      <c r="CW43" s="607"/>
      <c r="CX43" s="607"/>
      <c r="CY43" s="608"/>
      <c r="CZ43" s="591">
        <v>0.7</v>
      </c>
      <c r="DA43" s="609"/>
      <c r="DB43" s="609"/>
      <c r="DC43" s="610"/>
      <c r="DD43" s="594">
        <v>72186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1012501</v>
      </c>
      <c r="CS44" s="589"/>
      <c r="CT44" s="589"/>
      <c r="CU44" s="589"/>
      <c r="CV44" s="589"/>
      <c r="CW44" s="589"/>
      <c r="CX44" s="589"/>
      <c r="CY44" s="590"/>
      <c r="CZ44" s="591">
        <v>9.4</v>
      </c>
      <c r="DA44" s="592"/>
      <c r="DB44" s="592"/>
      <c r="DC44" s="593"/>
      <c r="DD44" s="594">
        <v>368259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191795</v>
      </c>
      <c r="CS45" s="607"/>
      <c r="CT45" s="607"/>
      <c r="CU45" s="607"/>
      <c r="CV45" s="607"/>
      <c r="CW45" s="607"/>
      <c r="CX45" s="607"/>
      <c r="CY45" s="608"/>
      <c r="CZ45" s="591">
        <v>1.8</v>
      </c>
      <c r="DA45" s="609"/>
      <c r="DB45" s="609"/>
      <c r="DC45" s="610"/>
      <c r="DD45" s="594">
        <v>18115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699813</v>
      </c>
      <c r="CS46" s="589"/>
      <c r="CT46" s="589"/>
      <c r="CU46" s="589"/>
      <c r="CV46" s="589"/>
      <c r="CW46" s="589"/>
      <c r="CX46" s="589"/>
      <c r="CY46" s="590"/>
      <c r="CZ46" s="591">
        <v>6.5</v>
      </c>
      <c r="DA46" s="592"/>
      <c r="DB46" s="592"/>
      <c r="DC46" s="593"/>
      <c r="DD46" s="594">
        <v>273472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4544</v>
      </c>
      <c r="CS47" s="607"/>
      <c r="CT47" s="607"/>
      <c r="CU47" s="607"/>
      <c r="CV47" s="607"/>
      <c r="CW47" s="607"/>
      <c r="CX47" s="607"/>
      <c r="CY47" s="608"/>
      <c r="CZ47" s="591">
        <v>0</v>
      </c>
      <c r="DA47" s="609"/>
      <c r="DB47" s="609"/>
      <c r="DC47" s="610"/>
      <c r="DD47" s="594">
        <v>939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10801977</v>
      </c>
      <c r="CS49" s="573"/>
      <c r="CT49" s="573"/>
      <c r="CU49" s="573"/>
      <c r="CV49" s="573"/>
      <c r="CW49" s="573"/>
      <c r="CX49" s="573"/>
      <c r="CY49" s="574"/>
      <c r="CZ49" s="575">
        <v>100</v>
      </c>
      <c r="DA49" s="576"/>
      <c r="DB49" s="576"/>
      <c r="DC49" s="577"/>
      <c r="DD49" s="578">
        <v>8331339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11514</v>
      </c>
      <c r="R7" s="1101"/>
      <c r="S7" s="1101"/>
      <c r="T7" s="1101"/>
      <c r="U7" s="1101"/>
      <c r="V7" s="1101">
        <v>10664</v>
      </c>
      <c r="W7" s="1101"/>
      <c r="X7" s="1101"/>
      <c r="Y7" s="1101"/>
      <c r="Z7" s="1101"/>
      <c r="AA7" s="1101">
        <v>850</v>
      </c>
      <c r="AB7" s="1101"/>
      <c r="AC7" s="1101"/>
      <c r="AD7" s="1101"/>
      <c r="AE7" s="1102"/>
      <c r="AF7" s="1103">
        <v>808</v>
      </c>
      <c r="AG7" s="1104"/>
      <c r="AH7" s="1104"/>
      <c r="AI7" s="1104"/>
      <c r="AJ7" s="1105"/>
      <c r="AK7" s="1087">
        <v>0</v>
      </c>
      <c r="AL7" s="1088"/>
      <c r="AM7" s="1088"/>
      <c r="AN7" s="1088"/>
      <c r="AO7" s="1088"/>
      <c r="AP7" s="1088">
        <v>12158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0</v>
      </c>
      <c r="CI7" s="1085"/>
      <c r="CJ7" s="1085"/>
      <c r="CK7" s="1085"/>
      <c r="CL7" s="1086"/>
      <c r="CM7" s="1084">
        <v>5</v>
      </c>
      <c r="CN7" s="1085"/>
      <c r="CO7" s="1085"/>
      <c r="CP7" s="1085"/>
      <c r="CQ7" s="1086"/>
      <c r="CR7" s="1084">
        <v>2</v>
      </c>
      <c r="CS7" s="1085"/>
      <c r="CT7" s="1085"/>
      <c r="CU7" s="1085"/>
      <c r="CV7" s="1086"/>
      <c r="CW7" s="1084">
        <v>0</v>
      </c>
      <c r="CX7" s="1085"/>
      <c r="CY7" s="1085"/>
      <c r="CZ7" s="1085"/>
      <c r="DA7" s="1086"/>
      <c r="DB7" s="1084" t="s">
        <v>571</v>
      </c>
      <c r="DC7" s="1085"/>
      <c r="DD7" s="1085"/>
      <c r="DE7" s="1085"/>
      <c r="DF7" s="1086"/>
      <c r="DG7" s="1084" t="s">
        <v>571</v>
      </c>
      <c r="DH7" s="1085"/>
      <c r="DI7" s="1085"/>
      <c r="DJ7" s="1085"/>
      <c r="DK7" s="1086"/>
      <c r="DL7" s="1084" t="s">
        <v>571</v>
      </c>
      <c r="DM7" s="1085"/>
      <c r="DN7" s="1085"/>
      <c r="DO7" s="1085"/>
      <c r="DP7" s="1086"/>
      <c r="DQ7" s="1084" t="s">
        <v>571</v>
      </c>
      <c r="DR7" s="1085"/>
      <c r="DS7" s="1085"/>
      <c r="DT7" s="1085"/>
      <c r="DU7" s="1086"/>
      <c r="DV7" s="1111"/>
      <c r="DW7" s="1112"/>
      <c r="DX7" s="1112"/>
      <c r="DY7" s="1112"/>
      <c r="DZ7" s="1113"/>
      <c r="EA7" s="205"/>
    </row>
    <row r="8" spans="1:131" s="206" customFormat="1" ht="26.25" customHeight="1" x14ac:dyDescent="0.15">
      <c r="A8" s="212">
        <v>2</v>
      </c>
      <c r="B8" s="1027" t="s">
        <v>363</v>
      </c>
      <c r="C8" s="1028"/>
      <c r="D8" s="1028"/>
      <c r="E8" s="1028"/>
      <c r="F8" s="1028"/>
      <c r="G8" s="1028"/>
      <c r="H8" s="1028"/>
      <c r="I8" s="1028"/>
      <c r="J8" s="1028"/>
      <c r="K8" s="1028"/>
      <c r="L8" s="1028"/>
      <c r="M8" s="1028"/>
      <c r="N8" s="1028"/>
      <c r="O8" s="1028"/>
      <c r="P8" s="1029"/>
      <c r="Q8" s="1039">
        <v>207</v>
      </c>
      <c r="R8" s="1040"/>
      <c r="S8" s="1040"/>
      <c r="T8" s="1040"/>
      <c r="U8" s="1040"/>
      <c r="V8" s="1040">
        <v>199</v>
      </c>
      <c r="W8" s="1040"/>
      <c r="X8" s="1040"/>
      <c r="Y8" s="1040"/>
      <c r="Z8" s="1040"/>
      <c r="AA8" s="1040">
        <v>8</v>
      </c>
      <c r="AB8" s="1040"/>
      <c r="AC8" s="1040"/>
      <c r="AD8" s="1040"/>
      <c r="AE8" s="1041"/>
      <c r="AF8" s="1033">
        <v>8</v>
      </c>
      <c r="AG8" s="1034"/>
      <c r="AH8" s="1034"/>
      <c r="AI8" s="1034"/>
      <c r="AJ8" s="1035"/>
      <c r="AK8" s="1082">
        <v>74</v>
      </c>
      <c r="AL8" s="1083"/>
      <c r="AM8" s="1083"/>
      <c r="AN8" s="1083"/>
      <c r="AO8" s="1083"/>
      <c r="AP8" s="1083" t="s">
        <v>572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-1</v>
      </c>
      <c r="CI8" s="986"/>
      <c r="CJ8" s="986"/>
      <c r="CK8" s="986"/>
      <c r="CL8" s="987"/>
      <c r="CM8" s="985">
        <v>119</v>
      </c>
      <c r="CN8" s="986"/>
      <c r="CO8" s="986"/>
      <c r="CP8" s="986"/>
      <c r="CQ8" s="987"/>
      <c r="CR8" s="985">
        <v>70</v>
      </c>
      <c r="CS8" s="986"/>
      <c r="CT8" s="986"/>
      <c r="CU8" s="986"/>
      <c r="CV8" s="987"/>
      <c r="CW8" s="985">
        <v>9</v>
      </c>
      <c r="CX8" s="986"/>
      <c r="CY8" s="986"/>
      <c r="CZ8" s="986"/>
      <c r="DA8" s="987"/>
      <c r="DB8" s="985" t="s">
        <v>571</v>
      </c>
      <c r="DC8" s="986"/>
      <c r="DD8" s="986"/>
      <c r="DE8" s="986"/>
      <c r="DF8" s="987"/>
      <c r="DG8" s="985" t="s">
        <v>490</v>
      </c>
      <c r="DH8" s="986"/>
      <c r="DI8" s="986"/>
      <c r="DJ8" s="986"/>
      <c r="DK8" s="987"/>
      <c r="DL8" s="985" t="s">
        <v>490</v>
      </c>
      <c r="DM8" s="986"/>
      <c r="DN8" s="986"/>
      <c r="DO8" s="986"/>
      <c r="DP8" s="987"/>
      <c r="DQ8" s="985" t="s">
        <v>490</v>
      </c>
      <c r="DR8" s="986"/>
      <c r="DS8" s="986"/>
      <c r="DT8" s="986"/>
      <c r="DU8" s="987"/>
      <c r="DV8" s="988"/>
      <c r="DW8" s="989"/>
      <c r="DX8" s="989"/>
      <c r="DY8" s="989"/>
      <c r="DZ8" s="990"/>
      <c r="EA8" s="205"/>
    </row>
    <row r="9" spans="1:131" s="206" customFormat="1" ht="26.25" customHeight="1" x14ac:dyDescent="0.15">
      <c r="A9" s="212">
        <v>3</v>
      </c>
      <c r="B9" s="1027" t="s">
        <v>364</v>
      </c>
      <c r="C9" s="1028"/>
      <c r="D9" s="1028"/>
      <c r="E9" s="1028"/>
      <c r="F9" s="1028"/>
      <c r="G9" s="1028"/>
      <c r="H9" s="1028"/>
      <c r="I9" s="1028"/>
      <c r="J9" s="1028"/>
      <c r="K9" s="1028"/>
      <c r="L9" s="1028"/>
      <c r="M9" s="1028"/>
      <c r="N9" s="1028"/>
      <c r="O9" s="1028"/>
      <c r="P9" s="1029"/>
      <c r="Q9" s="1039">
        <v>7</v>
      </c>
      <c r="R9" s="1040"/>
      <c r="S9" s="1040"/>
      <c r="T9" s="1040"/>
      <c r="U9" s="1040"/>
      <c r="V9" s="1040">
        <v>35</v>
      </c>
      <c r="W9" s="1040"/>
      <c r="X9" s="1040"/>
      <c r="Y9" s="1040"/>
      <c r="Z9" s="1040"/>
      <c r="AA9" s="1040">
        <v>-28</v>
      </c>
      <c r="AB9" s="1040"/>
      <c r="AC9" s="1040"/>
      <c r="AD9" s="1040"/>
      <c r="AE9" s="1041"/>
      <c r="AF9" s="1033">
        <v>-28</v>
      </c>
      <c r="AG9" s="1034"/>
      <c r="AH9" s="1034"/>
      <c r="AI9" s="1034"/>
      <c r="AJ9" s="1035"/>
      <c r="AK9" s="1082">
        <v>0</v>
      </c>
      <c r="AL9" s="1083"/>
      <c r="AM9" s="1083"/>
      <c r="AN9" s="1083"/>
      <c r="AO9" s="1083"/>
      <c r="AP9" s="1083">
        <v>11</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2</v>
      </c>
      <c r="CI9" s="986"/>
      <c r="CJ9" s="986"/>
      <c r="CK9" s="986"/>
      <c r="CL9" s="987"/>
      <c r="CM9" s="985">
        <v>17</v>
      </c>
      <c r="CN9" s="986"/>
      <c r="CO9" s="986"/>
      <c r="CP9" s="986"/>
      <c r="CQ9" s="987"/>
      <c r="CR9" s="985">
        <v>8</v>
      </c>
      <c r="CS9" s="986"/>
      <c r="CT9" s="986"/>
      <c r="CU9" s="986"/>
      <c r="CV9" s="987"/>
      <c r="CW9" s="985">
        <v>38</v>
      </c>
      <c r="CX9" s="986"/>
      <c r="CY9" s="986"/>
      <c r="CZ9" s="986"/>
      <c r="DA9" s="987"/>
      <c r="DB9" s="985" t="s">
        <v>490</v>
      </c>
      <c r="DC9" s="986"/>
      <c r="DD9" s="986"/>
      <c r="DE9" s="986"/>
      <c r="DF9" s="987"/>
      <c r="DG9" s="985" t="s">
        <v>490</v>
      </c>
      <c r="DH9" s="986"/>
      <c r="DI9" s="986"/>
      <c r="DJ9" s="986"/>
      <c r="DK9" s="987"/>
      <c r="DL9" s="985" t="s">
        <v>490</v>
      </c>
      <c r="DM9" s="986"/>
      <c r="DN9" s="986"/>
      <c r="DO9" s="986"/>
      <c r="DP9" s="987"/>
      <c r="DQ9" s="985" t="s">
        <v>490</v>
      </c>
      <c r="DR9" s="986"/>
      <c r="DS9" s="986"/>
      <c r="DT9" s="986"/>
      <c r="DU9" s="987"/>
      <c r="DV9" s="988"/>
      <c r="DW9" s="989"/>
      <c r="DX9" s="989"/>
      <c r="DY9" s="989"/>
      <c r="DZ9" s="990"/>
      <c r="EA9" s="205"/>
    </row>
    <row r="10" spans="1:131" s="206" customFormat="1" ht="26.25" customHeight="1" x14ac:dyDescent="0.15">
      <c r="A10" s="212">
        <v>4</v>
      </c>
      <c r="B10" s="1027" t="s">
        <v>365</v>
      </c>
      <c r="C10" s="1028"/>
      <c r="D10" s="1028"/>
      <c r="E10" s="1028"/>
      <c r="F10" s="1028"/>
      <c r="G10" s="1028"/>
      <c r="H10" s="1028"/>
      <c r="I10" s="1028"/>
      <c r="J10" s="1028"/>
      <c r="K10" s="1028"/>
      <c r="L10" s="1028"/>
      <c r="M10" s="1028"/>
      <c r="N10" s="1028"/>
      <c r="O10" s="1028"/>
      <c r="P10" s="1029"/>
      <c r="Q10" s="1039">
        <v>17</v>
      </c>
      <c r="R10" s="1040"/>
      <c r="S10" s="1040"/>
      <c r="T10" s="1040"/>
      <c r="U10" s="1040"/>
      <c r="V10" s="1040">
        <v>12</v>
      </c>
      <c r="W10" s="1040"/>
      <c r="X10" s="1040"/>
      <c r="Y10" s="1040"/>
      <c r="Z10" s="1040"/>
      <c r="AA10" s="1040">
        <v>5</v>
      </c>
      <c r="AB10" s="1040"/>
      <c r="AC10" s="1040"/>
      <c r="AD10" s="1040"/>
      <c r="AE10" s="1041"/>
      <c r="AF10" s="1033">
        <v>5</v>
      </c>
      <c r="AG10" s="1034"/>
      <c r="AH10" s="1034"/>
      <c r="AI10" s="1034"/>
      <c r="AJ10" s="1035"/>
      <c r="AK10" s="1082">
        <v>6</v>
      </c>
      <c r="AL10" s="1083"/>
      <c r="AM10" s="1083"/>
      <c r="AN10" s="1083"/>
      <c r="AO10" s="1083"/>
      <c r="AP10" s="1083" t="s">
        <v>571</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t="s">
        <v>366</v>
      </c>
      <c r="C11" s="1028"/>
      <c r="D11" s="1028"/>
      <c r="E11" s="1028"/>
      <c r="F11" s="1028"/>
      <c r="G11" s="1028"/>
      <c r="H11" s="1028"/>
      <c r="I11" s="1028"/>
      <c r="J11" s="1028"/>
      <c r="K11" s="1028"/>
      <c r="L11" s="1028"/>
      <c r="M11" s="1028"/>
      <c r="N11" s="1028"/>
      <c r="O11" s="1028"/>
      <c r="P11" s="1029"/>
      <c r="Q11" s="1039">
        <v>18</v>
      </c>
      <c r="R11" s="1040"/>
      <c r="S11" s="1040"/>
      <c r="T11" s="1040"/>
      <c r="U11" s="1040"/>
      <c r="V11" s="1040">
        <v>15</v>
      </c>
      <c r="W11" s="1040"/>
      <c r="X11" s="1040"/>
      <c r="Y11" s="1040"/>
      <c r="Z11" s="1040"/>
      <c r="AA11" s="1040">
        <v>3</v>
      </c>
      <c r="AB11" s="1040"/>
      <c r="AC11" s="1040"/>
      <c r="AD11" s="1040"/>
      <c r="AE11" s="1041"/>
      <c r="AF11" s="1033">
        <v>3</v>
      </c>
      <c r="AG11" s="1034"/>
      <c r="AH11" s="1034"/>
      <c r="AI11" s="1034"/>
      <c r="AJ11" s="1035"/>
      <c r="AK11" s="1082">
        <v>6</v>
      </c>
      <c r="AL11" s="1083"/>
      <c r="AM11" s="1083"/>
      <c r="AN11" s="1083"/>
      <c r="AO11" s="1083"/>
      <c r="AP11" s="1083" t="s">
        <v>572</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t="s">
        <v>367</v>
      </c>
      <c r="C12" s="1028"/>
      <c r="D12" s="1028"/>
      <c r="E12" s="1028"/>
      <c r="F12" s="1028"/>
      <c r="G12" s="1028"/>
      <c r="H12" s="1028"/>
      <c r="I12" s="1028"/>
      <c r="J12" s="1028"/>
      <c r="K12" s="1028"/>
      <c r="L12" s="1028"/>
      <c r="M12" s="1028"/>
      <c r="N12" s="1028"/>
      <c r="O12" s="1028"/>
      <c r="P12" s="1029"/>
      <c r="Q12" s="1039">
        <v>17</v>
      </c>
      <c r="R12" s="1040"/>
      <c r="S12" s="1040"/>
      <c r="T12" s="1040"/>
      <c r="U12" s="1040"/>
      <c r="V12" s="1040">
        <v>16</v>
      </c>
      <c r="W12" s="1040"/>
      <c r="X12" s="1040"/>
      <c r="Y12" s="1040"/>
      <c r="Z12" s="1040"/>
      <c r="AA12" s="1040">
        <v>1</v>
      </c>
      <c r="AB12" s="1040"/>
      <c r="AC12" s="1040"/>
      <c r="AD12" s="1040"/>
      <c r="AE12" s="1041"/>
      <c r="AF12" s="1033">
        <v>1</v>
      </c>
      <c r="AG12" s="1034"/>
      <c r="AH12" s="1034"/>
      <c r="AI12" s="1034"/>
      <c r="AJ12" s="1035"/>
      <c r="AK12" s="1082">
        <v>6</v>
      </c>
      <c r="AL12" s="1083"/>
      <c r="AM12" s="1083"/>
      <c r="AN12" s="1083"/>
      <c r="AO12" s="1083"/>
      <c r="AP12" s="1083" t="s">
        <v>572</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t="s">
        <v>368</v>
      </c>
      <c r="C13" s="1028"/>
      <c r="D13" s="1028"/>
      <c r="E13" s="1028"/>
      <c r="F13" s="1028"/>
      <c r="G13" s="1028"/>
      <c r="H13" s="1028"/>
      <c r="I13" s="1028"/>
      <c r="J13" s="1028"/>
      <c r="K13" s="1028"/>
      <c r="L13" s="1028"/>
      <c r="M13" s="1028"/>
      <c r="N13" s="1028"/>
      <c r="O13" s="1028"/>
      <c r="P13" s="1029"/>
      <c r="Q13" s="1039">
        <v>1</v>
      </c>
      <c r="R13" s="1040"/>
      <c r="S13" s="1040"/>
      <c r="T13" s="1040"/>
      <c r="U13" s="1040"/>
      <c r="V13" s="1040">
        <v>1</v>
      </c>
      <c r="W13" s="1040"/>
      <c r="X13" s="1040"/>
      <c r="Y13" s="1040"/>
      <c r="Z13" s="1040"/>
      <c r="AA13" s="1040">
        <v>0</v>
      </c>
      <c r="AB13" s="1040"/>
      <c r="AC13" s="1040"/>
      <c r="AD13" s="1040"/>
      <c r="AE13" s="1041"/>
      <c r="AF13" s="1033">
        <v>0</v>
      </c>
      <c r="AG13" s="1034"/>
      <c r="AH13" s="1034"/>
      <c r="AI13" s="1034"/>
      <c r="AJ13" s="1035"/>
      <c r="AK13" s="1082">
        <v>1</v>
      </c>
      <c r="AL13" s="1083"/>
      <c r="AM13" s="1083"/>
      <c r="AN13" s="1083"/>
      <c r="AO13" s="1083"/>
      <c r="AP13" s="1083" t="s">
        <v>572</v>
      </c>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11658</v>
      </c>
      <c r="R23" s="1065"/>
      <c r="S23" s="1065"/>
      <c r="T23" s="1065"/>
      <c r="U23" s="1065"/>
      <c r="V23" s="1065">
        <v>10820</v>
      </c>
      <c r="W23" s="1065"/>
      <c r="X23" s="1065"/>
      <c r="Y23" s="1065"/>
      <c r="Z23" s="1065"/>
      <c r="AA23" s="1065">
        <v>838</v>
      </c>
      <c r="AB23" s="1065"/>
      <c r="AC23" s="1065"/>
      <c r="AD23" s="1065"/>
      <c r="AE23" s="1066"/>
      <c r="AF23" s="1067">
        <v>796</v>
      </c>
      <c r="AG23" s="1065"/>
      <c r="AH23" s="1065"/>
      <c r="AI23" s="1065"/>
      <c r="AJ23" s="1068"/>
      <c r="AK23" s="1069"/>
      <c r="AL23" s="1070"/>
      <c r="AM23" s="1070"/>
      <c r="AN23" s="1070"/>
      <c r="AO23" s="1070"/>
      <c r="AP23" s="1065">
        <v>12169</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2177</v>
      </c>
      <c r="R28" s="1050"/>
      <c r="S28" s="1050"/>
      <c r="T28" s="1050"/>
      <c r="U28" s="1050"/>
      <c r="V28" s="1050">
        <v>2133</v>
      </c>
      <c r="W28" s="1050"/>
      <c r="X28" s="1050"/>
      <c r="Y28" s="1050"/>
      <c r="Z28" s="1050"/>
      <c r="AA28" s="1050">
        <v>44</v>
      </c>
      <c r="AB28" s="1050"/>
      <c r="AC28" s="1050"/>
      <c r="AD28" s="1050"/>
      <c r="AE28" s="1051"/>
      <c r="AF28" s="1052">
        <v>44</v>
      </c>
      <c r="AG28" s="1050"/>
      <c r="AH28" s="1050"/>
      <c r="AI28" s="1050"/>
      <c r="AJ28" s="1053"/>
      <c r="AK28" s="1054">
        <v>191</v>
      </c>
      <c r="AL28" s="1042"/>
      <c r="AM28" s="1042"/>
      <c r="AN28" s="1042"/>
      <c r="AO28" s="1042"/>
      <c r="AP28" s="1042" t="s">
        <v>572</v>
      </c>
      <c r="AQ28" s="1042"/>
      <c r="AR28" s="1042"/>
      <c r="AS28" s="1042"/>
      <c r="AT28" s="1042"/>
      <c r="AU28" s="1042" t="s">
        <v>572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2503</v>
      </c>
      <c r="R29" s="1040"/>
      <c r="S29" s="1040"/>
      <c r="T29" s="1040"/>
      <c r="U29" s="1040"/>
      <c r="V29" s="1040">
        <v>2415</v>
      </c>
      <c r="W29" s="1040"/>
      <c r="X29" s="1040"/>
      <c r="Y29" s="1040"/>
      <c r="Z29" s="1040"/>
      <c r="AA29" s="1040">
        <v>88</v>
      </c>
      <c r="AB29" s="1040"/>
      <c r="AC29" s="1040"/>
      <c r="AD29" s="1040"/>
      <c r="AE29" s="1041"/>
      <c r="AF29" s="1033">
        <v>88</v>
      </c>
      <c r="AG29" s="1034"/>
      <c r="AH29" s="1034"/>
      <c r="AI29" s="1034"/>
      <c r="AJ29" s="1035"/>
      <c r="AK29" s="976">
        <v>348</v>
      </c>
      <c r="AL29" s="967"/>
      <c r="AM29" s="967"/>
      <c r="AN29" s="967"/>
      <c r="AO29" s="967"/>
      <c r="AP29" s="967">
        <v>59</v>
      </c>
      <c r="AQ29" s="967"/>
      <c r="AR29" s="967"/>
      <c r="AS29" s="967"/>
      <c r="AT29" s="967"/>
      <c r="AU29" s="967" t="s">
        <v>572</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13</v>
      </c>
      <c r="R30" s="1040"/>
      <c r="S30" s="1040"/>
      <c r="T30" s="1040"/>
      <c r="U30" s="1040"/>
      <c r="V30" s="1040">
        <v>13</v>
      </c>
      <c r="W30" s="1040"/>
      <c r="X30" s="1040"/>
      <c r="Y30" s="1040"/>
      <c r="Z30" s="1040"/>
      <c r="AA30" s="1040" t="s">
        <v>572</v>
      </c>
      <c r="AB30" s="1040"/>
      <c r="AC30" s="1040"/>
      <c r="AD30" s="1040"/>
      <c r="AE30" s="1041"/>
      <c r="AF30" s="1033" t="s">
        <v>110</v>
      </c>
      <c r="AG30" s="1034"/>
      <c r="AH30" s="1034"/>
      <c r="AI30" s="1034"/>
      <c r="AJ30" s="1035"/>
      <c r="AK30" s="976">
        <v>4</v>
      </c>
      <c r="AL30" s="967"/>
      <c r="AM30" s="967"/>
      <c r="AN30" s="967"/>
      <c r="AO30" s="967"/>
      <c r="AP30" s="967" t="s">
        <v>572</v>
      </c>
      <c r="AQ30" s="967"/>
      <c r="AR30" s="967"/>
      <c r="AS30" s="967"/>
      <c r="AT30" s="967"/>
      <c r="AU30" s="967" t="s">
        <v>573</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6</v>
      </c>
      <c r="R31" s="1040"/>
      <c r="S31" s="1040"/>
      <c r="T31" s="1040"/>
      <c r="U31" s="1040"/>
      <c r="V31" s="1040">
        <v>6</v>
      </c>
      <c r="W31" s="1040"/>
      <c r="X31" s="1040"/>
      <c r="Y31" s="1040"/>
      <c r="Z31" s="1040"/>
      <c r="AA31" s="1040">
        <v>0</v>
      </c>
      <c r="AB31" s="1040"/>
      <c r="AC31" s="1040"/>
      <c r="AD31" s="1040"/>
      <c r="AE31" s="1041"/>
      <c r="AF31" s="1033">
        <v>0</v>
      </c>
      <c r="AG31" s="1034"/>
      <c r="AH31" s="1034"/>
      <c r="AI31" s="1034"/>
      <c r="AJ31" s="1035"/>
      <c r="AK31" s="976">
        <v>2</v>
      </c>
      <c r="AL31" s="967"/>
      <c r="AM31" s="967"/>
      <c r="AN31" s="967"/>
      <c r="AO31" s="967"/>
      <c r="AP31" s="967" t="s">
        <v>572</v>
      </c>
      <c r="AQ31" s="967"/>
      <c r="AR31" s="967"/>
      <c r="AS31" s="967"/>
      <c r="AT31" s="967"/>
      <c r="AU31" s="967" t="s">
        <v>572</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386</v>
      </c>
      <c r="C32" s="1028"/>
      <c r="D32" s="1028"/>
      <c r="E32" s="1028"/>
      <c r="F32" s="1028"/>
      <c r="G32" s="1028"/>
      <c r="H32" s="1028"/>
      <c r="I32" s="1028"/>
      <c r="J32" s="1028"/>
      <c r="K32" s="1028"/>
      <c r="L32" s="1028"/>
      <c r="M32" s="1028"/>
      <c r="N32" s="1028"/>
      <c r="O32" s="1028"/>
      <c r="P32" s="1029"/>
      <c r="Q32" s="1039">
        <v>205</v>
      </c>
      <c r="R32" s="1040"/>
      <c r="S32" s="1040"/>
      <c r="T32" s="1040"/>
      <c r="U32" s="1040"/>
      <c r="V32" s="1040">
        <v>203</v>
      </c>
      <c r="W32" s="1040"/>
      <c r="X32" s="1040"/>
      <c r="Y32" s="1040"/>
      <c r="Z32" s="1040"/>
      <c r="AA32" s="1040">
        <v>2</v>
      </c>
      <c r="AB32" s="1040"/>
      <c r="AC32" s="1040"/>
      <c r="AD32" s="1040"/>
      <c r="AE32" s="1041"/>
      <c r="AF32" s="1033">
        <v>2</v>
      </c>
      <c r="AG32" s="1034"/>
      <c r="AH32" s="1034"/>
      <c r="AI32" s="1034"/>
      <c r="AJ32" s="1035"/>
      <c r="AK32" s="976">
        <v>80</v>
      </c>
      <c r="AL32" s="967"/>
      <c r="AM32" s="967"/>
      <c r="AN32" s="967"/>
      <c r="AO32" s="967"/>
      <c r="AP32" s="967" t="s">
        <v>572</v>
      </c>
      <c r="AQ32" s="967"/>
      <c r="AR32" s="967"/>
      <c r="AS32" s="967"/>
      <c r="AT32" s="967"/>
      <c r="AU32" s="967" t="s">
        <v>572</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387</v>
      </c>
      <c r="C33" s="1028"/>
      <c r="D33" s="1028"/>
      <c r="E33" s="1028"/>
      <c r="F33" s="1028"/>
      <c r="G33" s="1028"/>
      <c r="H33" s="1028"/>
      <c r="I33" s="1028"/>
      <c r="J33" s="1028"/>
      <c r="K33" s="1028"/>
      <c r="L33" s="1028"/>
      <c r="M33" s="1028"/>
      <c r="N33" s="1028"/>
      <c r="O33" s="1028"/>
      <c r="P33" s="1029"/>
      <c r="Q33" s="1039">
        <v>9</v>
      </c>
      <c r="R33" s="1040"/>
      <c r="S33" s="1040"/>
      <c r="T33" s="1040"/>
      <c r="U33" s="1040"/>
      <c r="V33" s="1040">
        <v>9</v>
      </c>
      <c r="W33" s="1040"/>
      <c r="X33" s="1040"/>
      <c r="Y33" s="1040"/>
      <c r="Z33" s="1040"/>
      <c r="AA33" s="1040">
        <v>0</v>
      </c>
      <c r="AB33" s="1040"/>
      <c r="AC33" s="1040"/>
      <c r="AD33" s="1040"/>
      <c r="AE33" s="1041"/>
      <c r="AF33" s="1033">
        <v>0</v>
      </c>
      <c r="AG33" s="1034"/>
      <c r="AH33" s="1034"/>
      <c r="AI33" s="1034"/>
      <c r="AJ33" s="1035"/>
      <c r="AK33" s="976" t="s">
        <v>572</v>
      </c>
      <c r="AL33" s="967"/>
      <c r="AM33" s="967"/>
      <c r="AN33" s="967"/>
      <c r="AO33" s="967"/>
      <c r="AP33" s="967" t="s">
        <v>572</v>
      </c>
      <c r="AQ33" s="967"/>
      <c r="AR33" s="967"/>
      <c r="AS33" s="967"/>
      <c r="AT33" s="967"/>
      <c r="AU33" s="967" t="s">
        <v>572</v>
      </c>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388</v>
      </c>
      <c r="C34" s="1028"/>
      <c r="D34" s="1028"/>
      <c r="E34" s="1028"/>
      <c r="F34" s="1028"/>
      <c r="G34" s="1028"/>
      <c r="H34" s="1028"/>
      <c r="I34" s="1028"/>
      <c r="J34" s="1028"/>
      <c r="K34" s="1028"/>
      <c r="L34" s="1028"/>
      <c r="M34" s="1028"/>
      <c r="N34" s="1028"/>
      <c r="O34" s="1028"/>
      <c r="P34" s="1029"/>
      <c r="Q34" s="1039">
        <v>28</v>
      </c>
      <c r="R34" s="1040"/>
      <c r="S34" s="1040"/>
      <c r="T34" s="1040"/>
      <c r="U34" s="1040"/>
      <c r="V34" s="1040">
        <v>15</v>
      </c>
      <c r="W34" s="1040"/>
      <c r="X34" s="1040"/>
      <c r="Y34" s="1040"/>
      <c r="Z34" s="1040"/>
      <c r="AA34" s="1040">
        <v>13</v>
      </c>
      <c r="AB34" s="1040"/>
      <c r="AC34" s="1040"/>
      <c r="AD34" s="1040"/>
      <c r="AE34" s="1041"/>
      <c r="AF34" s="1033">
        <v>13</v>
      </c>
      <c r="AG34" s="1034"/>
      <c r="AH34" s="1034"/>
      <c r="AI34" s="1034"/>
      <c r="AJ34" s="1035"/>
      <c r="AK34" s="976" t="s">
        <v>572</v>
      </c>
      <c r="AL34" s="967"/>
      <c r="AM34" s="967"/>
      <c r="AN34" s="967"/>
      <c r="AO34" s="967"/>
      <c r="AP34" s="967">
        <v>50</v>
      </c>
      <c r="AQ34" s="967"/>
      <c r="AR34" s="967"/>
      <c r="AS34" s="967"/>
      <c r="AT34" s="967"/>
      <c r="AU34" s="967" t="s">
        <v>572</v>
      </c>
      <c r="AV34" s="967"/>
      <c r="AW34" s="967"/>
      <c r="AX34" s="967"/>
      <c r="AY34" s="967"/>
      <c r="AZ34" s="1038"/>
      <c r="BA34" s="1038"/>
      <c r="BB34" s="1038"/>
      <c r="BC34" s="1038"/>
      <c r="BD34" s="1038"/>
      <c r="BE34" s="1022" t="s">
        <v>389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390</v>
      </c>
      <c r="C35" s="1028"/>
      <c r="D35" s="1028"/>
      <c r="E35" s="1028"/>
      <c r="F35" s="1028"/>
      <c r="G35" s="1028"/>
      <c r="H35" s="1028"/>
      <c r="I35" s="1028"/>
      <c r="J35" s="1028"/>
      <c r="K35" s="1028"/>
      <c r="L35" s="1028"/>
      <c r="M35" s="1028"/>
      <c r="N35" s="1028"/>
      <c r="O35" s="1028"/>
      <c r="P35" s="1029"/>
      <c r="Q35" s="1039">
        <v>241</v>
      </c>
      <c r="R35" s="1040"/>
      <c r="S35" s="1040"/>
      <c r="T35" s="1040"/>
      <c r="U35" s="1040"/>
      <c r="V35" s="1040">
        <v>233</v>
      </c>
      <c r="W35" s="1040"/>
      <c r="X35" s="1040"/>
      <c r="Y35" s="1040"/>
      <c r="Z35" s="1040"/>
      <c r="AA35" s="1040">
        <v>8</v>
      </c>
      <c r="AB35" s="1040"/>
      <c r="AC35" s="1040"/>
      <c r="AD35" s="1040"/>
      <c r="AE35" s="1041"/>
      <c r="AF35" s="1033">
        <v>8</v>
      </c>
      <c r="AG35" s="1034"/>
      <c r="AH35" s="1034"/>
      <c r="AI35" s="1034"/>
      <c r="AJ35" s="1035"/>
      <c r="AK35" s="976">
        <v>45</v>
      </c>
      <c r="AL35" s="967"/>
      <c r="AM35" s="967"/>
      <c r="AN35" s="967"/>
      <c r="AO35" s="967"/>
      <c r="AP35" s="967">
        <v>366</v>
      </c>
      <c r="AQ35" s="967"/>
      <c r="AR35" s="967"/>
      <c r="AS35" s="967"/>
      <c r="AT35" s="967"/>
      <c r="AU35" s="967">
        <v>225</v>
      </c>
      <c r="AV35" s="967"/>
      <c r="AW35" s="967"/>
      <c r="AX35" s="967"/>
      <c r="AY35" s="967"/>
      <c r="AZ35" s="1038"/>
      <c r="BA35" s="1038"/>
      <c r="BB35" s="1038"/>
      <c r="BC35" s="1038"/>
      <c r="BD35" s="1038"/>
      <c r="BE35" s="1022" t="s">
        <v>389</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391</v>
      </c>
      <c r="C36" s="1028"/>
      <c r="D36" s="1028"/>
      <c r="E36" s="1028"/>
      <c r="F36" s="1028"/>
      <c r="G36" s="1028"/>
      <c r="H36" s="1028"/>
      <c r="I36" s="1028"/>
      <c r="J36" s="1028"/>
      <c r="K36" s="1028"/>
      <c r="L36" s="1028"/>
      <c r="M36" s="1028"/>
      <c r="N36" s="1028"/>
      <c r="O36" s="1028"/>
      <c r="P36" s="1029"/>
      <c r="Q36" s="1039">
        <v>91</v>
      </c>
      <c r="R36" s="1040"/>
      <c r="S36" s="1040"/>
      <c r="T36" s="1040"/>
      <c r="U36" s="1040"/>
      <c r="V36" s="1040">
        <v>55</v>
      </c>
      <c r="W36" s="1040"/>
      <c r="X36" s="1040"/>
      <c r="Y36" s="1040"/>
      <c r="Z36" s="1040"/>
      <c r="AA36" s="1040">
        <v>36</v>
      </c>
      <c r="AB36" s="1040"/>
      <c r="AC36" s="1040"/>
      <c r="AD36" s="1040"/>
      <c r="AE36" s="1041"/>
      <c r="AF36" s="1033">
        <v>19</v>
      </c>
      <c r="AG36" s="1034"/>
      <c r="AH36" s="1034"/>
      <c r="AI36" s="1034"/>
      <c r="AJ36" s="1035"/>
      <c r="AK36" s="976" t="s">
        <v>571</v>
      </c>
      <c r="AL36" s="967"/>
      <c r="AM36" s="967"/>
      <c r="AN36" s="967"/>
      <c r="AO36" s="967"/>
      <c r="AP36" s="967" t="s">
        <v>572</v>
      </c>
      <c r="AQ36" s="967"/>
      <c r="AR36" s="967"/>
      <c r="AS36" s="967"/>
      <c r="AT36" s="967"/>
      <c r="AU36" s="967" t="s">
        <v>572</v>
      </c>
      <c r="AV36" s="967"/>
      <c r="AW36" s="967"/>
      <c r="AX36" s="967"/>
      <c r="AY36" s="967"/>
      <c r="AZ36" s="1038"/>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392</v>
      </c>
      <c r="C37" s="1028"/>
      <c r="D37" s="1028"/>
      <c r="E37" s="1028"/>
      <c r="F37" s="1028"/>
      <c r="G37" s="1028"/>
      <c r="H37" s="1028"/>
      <c r="I37" s="1028"/>
      <c r="J37" s="1028"/>
      <c r="K37" s="1028"/>
      <c r="L37" s="1028"/>
      <c r="M37" s="1028"/>
      <c r="N37" s="1028"/>
      <c r="O37" s="1028"/>
      <c r="P37" s="1029"/>
      <c r="Q37" s="1039">
        <v>264</v>
      </c>
      <c r="R37" s="1040"/>
      <c r="S37" s="1040"/>
      <c r="T37" s="1040"/>
      <c r="U37" s="1040"/>
      <c r="V37" s="1040">
        <v>257</v>
      </c>
      <c r="W37" s="1040"/>
      <c r="X37" s="1040"/>
      <c r="Y37" s="1040"/>
      <c r="Z37" s="1040"/>
      <c r="AA37" s="1040">
        <v>7</v>
      </c>
      <c r="AB37" s="1040"/>
      <c r="AC37" s="1040"/>
      <c r="AD37" s="1040"/>
      <c r="AE37" s="1041"/>
      <c r="AF37" s="1033">
        <v>7</v>
      </c>
      <c r="AG37" s="1034"/>
      <c r="AH37" s="1034"/>
      <c r="AI37" s="1034"/>
      <c r="AJ37" s="1035"/>
      <c r="AK37" s="976">
        <v>109</v>
      </c>
      <c r="AL37" s="967"/>
      <c r="AM37" s="967"/>
      <c r="AN37" s="967"/>
      <c r="AO37" s="967"/>
      <c r="AP37" s="967">
        <v>1156</v>
      </c>
      <c r="AQ37" s="967"/>
      <c r="AR37" s="967"/>
      <c r="AS37" s="967"/>
      <c r="AT37" s="967"/>
      <c r="AU37" s="967">
        <v>917</v>
      </c>
      <c r="AV37" s="967"/>
      <c r="AW37" s="967"/>
      <c r="AX37" s="967"/>
      <c r="AY37" s="967"/>
      <c r="AZ37" s="1038"/>
      <c r="BA37" s="1038"/>
      <c r="BB37" s="1038"/>
      <c r="BC37" s="1038"/>
      <c r="BD37" s="1038"/>
      <c r="BE37" s="1022" t="s">
        <v>389</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t="s">
        <v>393</v>
      </c>
      <c r="C38" s="1028"/>
      <c r="D38" s="1028"/>
      <c r="E38" s="1028"/>
      <c r="F38" s="1028"/>
      <c r="G38" s="1028"/>
      <c r="H38" s="1028"/>
      <c r="I38" s="1028"/>
      <c r="J38" s="1028"/>
      <c r="K38" s="1028"/>
      <c r="L38" s="1028"/>
      <c r="M38" s="1028"/>
      <c r="N38" s="1028"/>
      <c r="O38" s="1028"/>
      <c r="P38" s="1029"/>
      <c r="Q38" s="1039">
        <v>224</v>
      </c>
      <c r="R38" s="1040"/>
      <c r="S38" s="1040"/>
      <c r="T38" s="1040"/>
      <c r="U38" s="1040"/>
      <c r="V38" s="1040">
        <v>210</v>
      </c>
      <c r="W38" s="1040"/>
      <c r="X38" s="1040"/>
      <c r="Y38" s="1040"/>
      <c r="Z38" s="1040"/>
      <c r="AA38" s="1040">
        <v>14</v>
      </c>
      <c r="AB38" s="1040"/>
      <c r="AC38" s="1040"/>
      <c r="AD38" s="1040"/>
      <c r="AE38" s="1041"/>
      <c r="AF38" s="1033">
        <v>14</v>
      </c>
      <c r="AG38" s="1034"/>
      <c r="AH38" s="1034"/>
      <c r="AI38" s="1034"/>
      <c r="AJ38" s="1035"/>
      <c r="AK38" s="976">
        <v>0</v>
      </c>
      <c r="AL38" s="967"/>
      <c r="AM38" s="967"/>
      <c r="AN38" s="967"/>
      <c r="AO38" s="967"/>
      <c r="AP38" s="967">
        <v>608</v>
      </c>
      <c r="AQ38" s="967"/>
      <c r="AR38" s="967"/>
      <c r="AS38" s="967"/>
      <c r="AT38" s="967"/>
      <c r="AU38" s="967" t="s">
        <v>572</v>
      </c>
      <c r="AV38" s="967"/>
      <c r="AW38" s="967"/>
      <c r="AX38" s="967"/>
      <c r="AY38" s="967"/>
      <c r="AZ38" s="1038"/>
      <c r="BA38" s="1038"/>
      <c r="BB38" s="1038"/>
      <c r="BC38" s="1038"/>
      <c r="BD38" s="1038"/>
      <c r="BE38" s="1022" t="s">
        <v>389</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t="s">
        <v>394</v>
      </c>
      <c r="C39" s="1028"/>
      <c r="D39" s="1028"/>
      <c r="E39" s="1028"/>
      <c r="F39" s="1028"/>
      <c r="G39" s="1028"/>
      <c r="H39" s="1028"/>
      <c r="I39" s="1028"/>
      <c r="J39" s="1028"/>
      <c r="K39" s="1028"/>
      <c r="L39" s="1028"/>
      <c r="M39" s="1028"/>
      <c r="N39" s="1028"/>
      <c r="O39" s="1028"/>
      <c r="P39" s="1029"/>
      <c r="Q39" s="1039">
        <v>25</v>
      </c>
      <c r="R39" s="1040"/>
      <c r="S39" s="1040"/>
      <c r="T39" s="1040"/>
      <c r="U39" s="1040"/>
      <c r="V39" s="1040">
        <v>10</v>
      </c>
      <c r="W39" s="1040"/>
      <c r="X39" s="1040"/>
      <c r="Y39" s="1040"/>
      <c r="Z39" s="1040"/>
      <c r="AA39" s="1040">
        <v>15</v>
      </c>
      <c r="AB39" s="1040"/>
      <c r="AC39" s="1040"/>
      <c r="AD39" s="1040"/>
      <c r="AE39" s="1041"/>
      <c r="AF39" s="1033">
        <v>15</v>
      </c>
      <c r="AG39" s="1034"/>
      <c r="AH39" s="1034"/>
      <c r="AI39" s="1034"/>
      <c r="AJ39" s="1035"/>
      <c r="AK39" s="976">
        <v>0</v>
      </c>
      <c r="AL39" s="967"/>
      <c r="AM39" s="967"/>
      <c r="AN39" s="967"/>
      <c r="AO39" s="967"/>
      <c r="AP39" s="967">
        <v>28</v>
      </c>
      <c r="AQ39" s="967"/>
      <c r="AR39" s="967"/>
      <c r="AS39" s="967"/>
      <c r="AT39" s="967"/>
      <c r="AU39" s="967" t="s">
        <v>572</v>
      </c>
      <c r="AV39" s="967"/>
      <c r="AW39" s="967"/>
      <c r="AX39" s="967"/>
      <c r="AY39" s="967"/>
      <c r="AZ39" s="1038"/>
      <c r="BA39" s="1038"/>
      <c r="BB39" s="1038"/>
      <c r="BC39" s="1038"/>
      <c r="BD39" s="1038"/>
      <c r="BE39" s="1022" t="s">
        <v>389</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t="s">
        <v>395</v>
      </c>
      <c r="C40" s="1028"/>
      <c r="D40" s="1028"/>
      <c r="E40" s="1028"/>
      <c r="F40" s="1028"/>
      <c r="G40" s="1028"/>
      <c r="H40" s="1028"/>
      <c r="I40" s="1028"/>
      <c r="J40" s="1028"/>
      <c r="K40" s="1028"/>
      <c r="L40" s="1028"/>
      <c r="M40" s="1028"/>
      <c r="N40" s="1028"/>
      <c r="O40" s="1028"/>
      <c r="P40" s="1029"/>
      <c r="Q40" s="1039">
        <v>75</v>
      </c>
      <c r="R40" s="1040"/>
      <c r="S40" s="1040"/>
      <c r="T40" s="1040"/>
      <c r="U40" s="1040"/>
      <c r="V40" s="1040">
        <v>68</v>
      </c>
      <c r="W40" s="1040"/>
      <c r="X40" s="1040"/>
      <c r="Y40" s="1040"/>
      <c r="Z40" s="1040"/>
      <c r="AA40" s="1040">
        <v>7</v>
      </c>
      <c r="AB40" s="1040"/>
      <c r="AC40" s="1040"/>
      <c r="AD40" s="1040"/>
      <c r="AE40" s="1041"/>
      <c r="AF40" s="1033">
        <v>7</v>
      </c>
      <c r="AG40" s="1034"/>
      <c r="AH40" s="1034"/>
      <c r="AI40" s="1034"/>
      <c r="AJ40" s="1035"/>
      <c r="AK40" s="976">
        <v>48</v>
      </c>
      <c r="AL40" s="967"/>
      <c r="AM40" s="967"/>
      <c r="AN40" s="967"/>
      <c r="AO40" s="967"/>
      <c r="AP40" s="967">
        <v>337</v>
      </c>
      <c r="AQ40" s="967"/>
      <c r="AR40" s="967"/>
      <c r="AS40" s="967"/>
      <c r="AT40" s="967"/>
      <c r="AU40" s="967">
        <v>276</v>
      </c>
      <c r="AV40" s="967"/>
      <c r="AW40" s="967"/>
      <c r="AX40" s="967"/>
      <c r="AY40" s="967"/>
      <c r="AZ40" s="1038"/>
      <c r="BA40" s="1038"/>
      <c r="BB40" s="1038"/>
      <c r="BC40" s="1038"/>
      <c r="BD40" s="1038"/>
      <c r="BE40" s="1022" t="s">
        <v>389</v>
      </c>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t="s">
        <v>396</v>
      </c>
      <c r="C41" s="1028"/>
      <c r="D41" s="1028"/>
      <c r="E41" s="1028"/>
      <c r="F41" s="1028"/>
      <c r="G41" s="1028"/>
      <c r="H41" s="1028"/>
      <c r="I41" s="1028"/>
      <c r="J41" s="1028"/>
      <c r="K41" s="1028"/>
      <c r="L41" s="1028"/>
      <c r="M41" s="1028"/>
      <c r="N41" s="1028"/>
      <c r="O41" s="1028"/>
      <c r="P41" s="1029"/>
      <c r="Q41" s="1039">
        <v>163</v>
      </c>
      <c r="R41" s="1040"/>
      <c r="S41" s="1040"/>
      <c r="T41" s="1040"/>
      <c r="U41" s="1040"/>
      <c r="V41" s="1040">
        <v>158</v>
      </c>
      <c r="W41" s="1040"/>
      <c r="X41" s="1040"/>
      <c r="Y41" s="1040"/>
      <c r="Z41" s="1040"/>
      <c r="AA41" s="1040">
        <v>5</v>
      </c>
      <c r="AB41" s="1040"/>
      <c r="AC41" s="1040"/>
      <c r="AD41" s="1040"/>
      <c r="AE41" s="1041"/>
      <c r="AF41" s="1033">
        <v>5</v>
      </c>
      <c r="AG41" s="1034"/>
      <c r="AH41" s="1034"/>
      <c r="AI41" s="1034"/>
      <c r="AJ41" s="1035"/>
      <c r="AK41" s="976">
        <v>134</v>
      </c>
      <c r="AL41" s="967"/>
      <c r="AM41" s="967"/>
      <c r="AN41" s="967"/>
      <c r="AO41" s="967"/>
      <c r="AP41" s="967">
        <v>818</v>
      </c>
      <c r="AQ41" s="967"/>
      <c r="AR41" s="967"/>
      <c r="AS41" s="967"/>
      <c r="AT41" s="967"/>
      <c r="AU41" s="967">
        <v>730</v>
      </c>
      <c r="AV41" s="967"/>
      <c r="AW41" s="967"/>
      <c r="AX41" s="967"/>
      <c r="AY41" s="967"/>
      <c r="AZ41" s="1038"/>
      <c r="BA41" s="1038"/>
      <c r="BB41" s="1038"/>
      <c r="BC41" s="1038"/>
      <c r="BD41" s="1038"/>
      <c r="BE41" s="1022" t="s">
        <v>389</v>
      </c>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t="s">
        <v>397</v>
      </c>
      <c r="C42" s="1028"/>
      <c r="D42" s="1028"/>
      <c r="E42" s="1028"/>
      <c r="F42" s="1028"/>
      <c r="G42" s="1028"/>
      <c r="H42" s="1028"/>
      <c r="I42" s="1028"/>
      <c r="J42" s="1028"/>
      <c r="K42" s="1028"/>
      <c r="L42" s="1028"/>
      <c r="M42" s="1028"/>
      <c r="N42" s="1028"/>
      <c r="O42" s="1028"/>
      <c r="P42" s="1029"/>
      <c r="Q42" s="1039">
        <v>408</v>
      </c>
      <c r="R42" s="1040"/>
      <c r="S42" s="1040"/>
      <c r="T42" s="1040"/>
      <c r="U42" s="1040"/>
      <c r="V42" s="1040">
        <v>378</v>
      </c>
      <c r="W42" s="1040"/>
      <c r="X42" s="1040"/>
      <c r="Y42" s="1040"/>
      <c r="Z42" s="1040"/>
      <c r="AA42" s="1040">
        <v>30</v>
      </c>
      <c r="AB42" s="1040"/>
      <c r="AC42" s="1040"/>
      <c r="AD42" s="1040"/>
      <c r="AE42" s="1041"/>
      <c r="AF42" s="1033">
        <v>30</v>
      </c>
      <c r="AG42" s="1034"/>
      <c r="AH42" s="1034"/>
      <c r="AI42" s="1034"/>
      <c r="AJ42" s="1035"/>
      <c r="AK42" s="976">
        <v>112</v>
      </c>
      <c r="AL42" s="967"/>
      <c r="AM42" s="967"/>
      <c r="AN42" s="967"/>
      <c r="AO42" s="967"/>
      <c r="AP42" s="967">
        <v>1493</v>
      </c>
      <c r="AQ42" s="967"/>
      <c r="AR42" s="967"/>
      <c r="AS42" s="967"/>
      <c r="AT42" s="967"/>
      <c r="AU42" s="967">
        <v>1040</v>
      </c>
      <c r="AV42" s="967"/>
      <c r="AW42" s="967"/>
      <c r="AX42" s="967"/>
      <c r="AY42" s="967"/>
      <c r="AZ42" s="1038"/>
      <c r="BA42" s="1038"/>
      <c r="BB42" s="1038"/>
      <c r="BC42" s="1038"/>
      <c r="BD42" s="1038"/>
      <c r="BE42" s="1022" t="s">
        <v>389</v>
      </c>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t="s">
        <v>398</v>
      </c>
      <c r="C43" s="1028"/>
      <c r="D43" s="1028"/>
      <c r="E43" s="1028"/>
      <c r="F43" s="1028"/>
      <c r="G43" s="1028"/>
      <c r="H43" s="1028"/>
      <c r="I43" s="1028"/>
      <c r="J43" s="1028"/>
      <c r="K43" s="1028"/>
      <c r="L43" s="1028"/>
      <c r="M43" s="1028"/>
      <c r="N43" s="1028"/>
      <c r="O43" s="1028"/>
      <c r="P43" s="1029"/>
      <c r="Q43" s="1039">
        <v>330</v>
      </c>
      <c r="R43" s="1040"/>
      <c r="S43" s="1040"/>
      <c r="T43" s="1040"/>
      <c r="U43" s="1040"/>
      <c r="V43" s="1040">
        <v>306</v>
      </c>
      <c r="W43" s="1040"/>
      <c r="X43" s="1040"/>
      <c r="Y43" s="1040"/>
      <c r="Z43" s="1040"/>
      <c r="AA43" s="1040">
        <v>24</v>
      </c>
      <c r="AB43" s="1040"/>
      <c r="AC43" s="1040"/>
      <c r="AD43" s="1040"/>
      <c r="AE43" s="1041"/>
      <c r="AF43" s="1033">
        <v>17</v>
      </c>
      <c r="AG43" s="1034"/>
      <c r="AH43" s="1034"/>
      <c r="AI43" s="1034"/>
      <c r="AJ43" s="1035"/>
      <c r="AK43" s="976">
        <v>237</v>
      </c>
      <c r="AL43" s="967"/>
      <c r="AM43" s="967"/>
      <c r="AN43" s="967"/>
      <c r="AO43" s="967"/>
      <c r="AP43" s="967">
        <v>2499</v>
      </c>
      <c r="AQ43" s="967"/>
      <c r="AR43" s="967"/>
      <c r="AS43" s="967"/>
      <c r="AT43" s="967"/>
      <c r="AU43" s="967">
        <v>1744</v>
      </c>
      <c r="AV43" s="967"/>
      <c r="AW43" s="967"/>
      <c r="AX43" s="967"/>
      <c r="AY43" s="967"/>
      <c r="AZ43" s="1038"/>
      <c r="BA43" s="1038"/>
      <c r="BB43" s="1038"/>
      <c r="BC43" s="1038"/>
      <c r="BD43" s="1038"/>
      <c r="BE43" s="1022" t="s">
        <v>389</v>
      </c>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t="s">
        <v>399</v>
      </c>
      <c r="C44" s="1028"/>
      <c r="D44" s="1028"/>
      <c r="E44" s="1028"/>
      <c r="F44" s="1028"/>
      <c r="G44" s="1028"/>
      <c r="H44" s="1028"/>
      <c r="I44" s="1028"/>
      <c r="J44" s="1028"/>
      <c r="K44" s="1028"/>
      <c r="L44" s="1028"/>
      <c r="M44" s="1028"/>
      <c r="N44" s="1028"/>
      <c r="O44" s="1028"/>
      <c r="P44" s="1029"/>
      <c r="Q44" s="1039">
        <v>71</v>
      </c>
      <c r="R44" s="1040"/>
      <c r="S44" s="1040"/>
      <c r="T44" s="1040"/>
      <c r="U44" s="1040"/>
      <c r="V44" s="1040">
        <v>32</v>
      </c>
      <c r="W44" s="1040"/>
      <c r="X44" s="1040"/>
      <c r="Y44" s="1040"/>
      <c r="Z44" s="1040"/>
      <c r="AA44" s="1040">
        <v>39</v>
      </c>
      <c r="AB44" s="1040"/>
      <c r="AC44" s="1040"/>
      <c r="AD44" s="1040"/>
      <c r="AE44" s="1041"/>
      <c r="AF44" s="1033" t="s">
        <v>110</v>
      </c>
      <c r="AG44" s="1034"/>
      <c r="AH44" s="1034"/>
      <c r="AI44" s="1034"/>
      <c r="AJ44" s="1035"/>
      <c r="AK44" s="976">
        <v>10</v>
      </c>
      <c r="AL44" s="967"/>
      <c r="AM44" s="967"/>
      <c r="AN44" s="967"/>
      <c r="AO44" s="967"/>
      <c r="AP44" s="967">
        <v>94</v>
      </c>
      <c r="AQ44" s="967"/>
      <c r="AR44" s="967"/>
      <c r="AS44" s="967"/>
      <c r="AT44" s="967"/>
      <c r="AU44" s="967" t="s">
        <v>574</v>
      </c>
      <c r="AV44" s="967"/>
      <c r="AW44" s="967"/>
      <c r="AX44" s="967"/>
      <c r="AY44" s="967"/>
      <c r="AZ44" s="1038"/>
      <c r="BA44" s="1038"/>
      <c r="BB44" s="1038"/>
      <c r="BC44" s="1038"/>
      <c r="BD44" s="1038"/>
      <c r="BE44" s="1022" t="s">
        <v>389</v>
      </c>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400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401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268</v>
      </c>
      <c r="AG63" s="955"/>
      <c r="AH63" s="955"/>
      <c r="AI63" s="955"/>
      <c r="AJ63" s="1020"/>
      <c r="AK63" s="1021"/>
      <c r="AL63" s="959"/>
      <c r="AM63" s="959"/>
      <c r="AN63" s="959"/>
      <c r="AO63" s="959"/>
      <c r="AP63" s="955">
        <v>7508</v>
      </c>
      <c r="AQ63" s="955"/>
      <c r="AR63" s="955"/>
      <c r="AS63" s="955"/>
      <c r="AT63" s="955"/>
      <c r="AU63" s="955">
        <v>4932</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403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404</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550</v>
      </c>
      <c r="C68" s="982"/>
      <c r="D68" s="982"/>
      <c r="E68" s="982"/>
      <c r="F68" s="982"/>
      <c r="G68" s="982"/>
      <c r="H68" s="982"/>
      <c r="I68" s="982"/>
      <c r="J68" s="982"/>
      <c r="K68" s="982"/>
      <c r="L68" s="982"/>
      <c r="M68" s="982"/>
      <c r="N68" s="982"/>
      <c r="O68" s="982"/>
      <c r="P68" s="983"/>
      <c r="Q68" s="984">
        <v>160</v>
      </c>
      <c r="R68" s="978"/>
      <c r="S68" s="978"/>
      <c r="T68" s="978"/>
      <c r="U68" s="978"/>
      <c r="V68" s="978">
        <v>156</v>
      </c>
      <c r="W68" s="978"/>
      <c r="X68" s="978"/>
      <c r="Y68" s="978"/>
      <c r="Z68" s="978"/>
      <c r="AA68" s="978">
        <v>4</v>
      </c>
      <c r="AB68" s="978"/>
      <c r="AC68" s="978"/>
      <c r="AD68" s="978"/>
      <c r="AE68" s="978"/>
      <c r="AF68" s="978">
        <v>4</v>
      </c>
      <c r="AG68" s="978"/>
      <c r="AH68" s="978"/>
      <c r="AI68" s="978"/>
      <c r="AJ68" s="978"/>
      <c r="AK68" s="978">
        <v>6</v>
      </c>
      <c r="AL68" s="978"/>
      <c r="AM68" s="978"/>
      <c r="AN68" s="978"/>
      <c r="AO68" s="978"/>
      <c r="AP68" s="978" t="s">
        <v>573</v>
      </c>
      <c r="AQ68" s="978"/>
      <c r="AR68" s="978"/>
      <c r="AS68" s="978"/>
      <c r="AT68" s="978"/>
      <c r="AU68" s="978" t="s">
        <v>571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551</v>
      </c>
      <c r="C69" s="971"/>
      <c r="D69" s="971"/>
      <c r="E69" s="971"/>
      <c r="F69" s="971"/>
      <c r="G69" s="971"/>
      <c r="H69" s="971"/>
      <c r="I69" s="971"/>
      <c r="J69" s="971"/>
      <c r="K69" s="971"/>
      <c r="L69" s="971"/>
      <c r="M69" s="971"/>
      <c r="N69" s="971"/>
      <c r="O69" s="971"/>
      <c r="P69" s="972"/>
      <c r="Q69" s="973">
        <v>20</v>
      </c>
      <c r="R69" s="967"/>
      <c r="S69" s="967"/>
      <c r="T69" s="967"/>
      <c r="U69" s="967"/>
      <c r="V69" s="967">
        <v>19</v>
      </c>
      <c r="W69" s="967"/>
      <c r="X69" s="967"/>
      <c r="Y69" s="967"/>
      <c r="Z69" s="967"/>
      <c r="AA69" s="967">
        <v>1</v>
      </c>
      <c r="AB69" s="967"/>
      <c r="AC69" s="967"/>
      <c r="AD69" s="967"/>
      <c r="AE69" s="967"/>
      <c r="AF69" s="967">
        <v>1</v>
      </c>
      <c r="AG69" s="967"/>
      <c r="AH69" s="967"/>
      <c r="AI69" s="967"/>
      <c r="AJ69" s="967"/>
      <c r="AK69" s="967" t="s">
        <v>572</v>
      </c>
      <c r="AL69" s="967"/>
      <c r="AM69" s="967"/>
      <c r="AN69" s="967"/>
      <c r="AO69" s="967"/>
      <c r="AP69" s="967" t="s">
        <v>572</v>
      </c>
      <c r="AQ69" s="967"/>
      <c r="AR69" s="967"/>
      <c r="AS69" s="967"/>
      <c r="AT69" s="967"/>
      <c r="AU69" s="967" t="s">
        <v>572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552</v>
      </c>
      <c r="C70" s="971"/>
      <c r="D70" s="971"/>
      <c r="E70" s="971"/>
      <c r="F70" s="971"/>
      <c r="G70" s="971"/>
      <c r="H70" s="971"/>
      <c r="I70" s="971"/>
      <c r="J70" s="971"/>
      <c r="K70" s="971"/>
      <c r="L70" s="971"/>
      <c r="M70" s="971"/>
      <c r="N70" s="971"/>
      <c r="O70" s="971"/>
      <c r="P70" s="972"/>
      <c r="Q70" s="973">
        <v>367</v>
      </c>
      <c r="R70" s="967"/>
      <c r="S70" s="967"/>
      <c r="T70" s="967"/>
      <c r="U70" s="967"/>
      <c r="V70" s="967">
        <v>328</v>
      </c>
      <c r="W70" s="967"/>
      <c r="X70" s="967"/>
      <c r="Y70" s="967"/>
      <c r="Z70" s="967"/>
      <c r="AA70" s="967">
        <v>39</v>
      </c>
      <c r="AB70" s="967"/>
      <c r="AC70" s="967"/>
      <c r="AD70" s="967"/>
      <c r="AE70" s="967"/>
      <c r="AF70" s="967">
        <v>39</v>
      </c>
      <c r="AG70" s="967"/>
      <c r="AH70" s="967"/>
      <c r="AI70" s="967"/>
      <c r="AJ70" s="967"/>
      <c r="AK70" s="967" t="s">
        <v>572</v>
      </c>
      <c r="AL70" s="967"/>
      <c r="AM70" s="967"/>
      <c r="AN70" s="967"/>
      <c r="AO70" s="967"/>
      <c r="AP70" s="967">
        <v>183</v>
      </c>
      <c r="AQ70" s="967"/>
      <c r="AR70" s="967"/>
      <c r="AS70" s="967"/>
      <c r="AT70" s="967"/>
      <c r="AU70" s="967" t="s">
        <v>572</v>
      </c>
      <c r="AV70" s="967"/>
      <c r="AW70" s="967"/>
      <c r="AX70" s="967"/>
      <c r="AY70" s="967"/>
      <c r="AZ70" s="968" t="s">
        <v>569</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553</v>
      </c>
      <c r="C71" s="971"/>
      <c r="D71" s="971"/>
      <c r="E71" s="971"/>
      <c r="F71" s="971"/>
      <c r="G71" s="971"/>
      <c r="H71" s="971"/>
      <c r="I71" s="971"/>
      <c r="J71" s="971"/>
      <c r="K71" s="971"/>
      <c r="L71" s="971"/>
      <c r="M71" s="971"/>
      <c r="N71" s="971"/>
      <c r="O71" s="971"/>
      <c r="P71" s="972"/>
      <c r="Q71" s="973">
        <v>20</v>
      </c>
      <c r="R71" s="967"/>
      <c r="S71" s="967"/>
      <c r="T71" s="967"/>
      <c r="U71" s="967"/>
      <c r="V71" s="967">
        <v>18</v>
      </c>
      <c r="W71" s="967"/>
      <c r="X71" s="967"/>
      <c r="Y71" s="967"/>
      <c r="Z71" s="967"/>
      <c r="AA71" s="967">
        <v>2</v>
      </c>
      <c r="AB71" s="967"/>
      <c r="AC71" s="967"/>
      <c r="AD71" s="967"/>
      <c r="AE71" s="967"/>
      <c r="AF71" s="967">
        <v>2</v>
      </c>
      <c r="AG71" s="967"/>
      <c r="AH71" s="967"/>
      <c r="AI71" s="967"/>
      <c r="AJ71" s="967"/>
      <c r="AK71" s="967" t="s">
        <v>572</v>
      </c>
      <c r="AL71" s="967"/>
      <c r="AM71" s="967"/>
      <c r="AN71" s="967"/>
      <c r="AO71" s="967"/>
      <c r="AP71" s="967" t="s">
        <v>571</v>
      </c>
      <c r="AQ71" s="967"/>
      <c r="AR71" s="967"/>
      <c r="AS71" s="967"/>
      <c r="AT71" s="967"/>
      <c r="AU71" s="967" t="s">
        <v>572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554</v>
      </c>
      <c r="C72" s="971"/>
      <c r="D72" s="971"/>
      <c r="E72" s="971"/>
      <c r="F72" s="971"/>
      <c r="G72" s="971"/>
      <c r="H72" s="971"/>
      <c r="I72" s="971"/>
      <c r="J72" s="971"/>
      <c r="K72" s="971"/>
      <c r="L72" s="971"/>
      <c r="M72" s="971"/>
      <c r="N72" s="971"/>
      <c r="O72" s="971"/>
      <c r="P72" s="972"/>
      <c r="Q72" s="973">
        <v>2297</v>
      </c>
      <c r="R72" s="967"/>
      <c r="S72" s="967"/>
      <c r="T72" s="967"/>
      <c r="U72" s="967"/>
      <c r="V72" s="967">
        <v>2257</v>
      </c>
      <c r="W72" s="967"/>
      <c r="X72" s="967"/>
      <c r="Y72" s="967"/>
      <c r="Z72" s="967"/>
      <c r="AA72" s="967">
        <v>40</v>
      </c>
      <c r="AB72" s="967"/>
      <c r="AC72" s="967"/>
      <c r="AD72" s="967"/>
      <c r="AE72" s="967"/>
      <c r="AF72" s="967">
        <v>40</v>
      </c>
      <c r="AG72" s="967"/>
      <c r="AH72" s="967"/>
      <c r="AI72" s="967"/>
      <c r="AJ72" s="967"/>
      <c r="AK72" s="967">
        <v>38</v>
      </c>
      <c r="AL72" s="967"/>
      <c r="AM72" s="967"/>
      <c r="AN72" s="967"/>
      <c r="AO72" s="967"/>
      <c r="AP72" s="967">
        <v>2579</v>
      </c>
      <c r="AQ72" s="967"/>
      <c r="AR72" s="967"/>
      <c r="AS72" s="967"/>
      <c r="AT72" s="967"/>
      <c r="AU72" s="967" t="s">
        <v>572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555</v>
      </c>
      <c r="C73" s="971"/>
      <c r="D73" s="971"/>
      <c r="E73" s="971"/>
      <c r="F73" s="971"/>
      <c r="G73" s="971"/>
      <c r="H73" s="971"/>
      <c r="I73" s="971"/>
      <c r="J73" s="971"/>
      <c r="K73" s="971"/>
      <c r="L73" s="971"/>
      <c r="M73" s="971"/>
      <c r="N73" s="971"/>
      <c r="O73" s="971"/>
      <c r="P73" s="972"/>
      <c r="Q73" s="973">
        <v>577</v>
      </c>
      <c r="R73" s="967"/>
      <c r="S73" s="967"/>
      <c r="T73" s="967"/>
      <c r="U73" s="967"/>
      <c r="V73" s="967">
        <v>502</v>
      </c>
      <c r="W73" s="967"/>
      <c r="X73" s="967"/>
      <c r="Y73" s="967"/>
      <c r="Z73" s="967"/>
      <c r="AA73" s="967">
        <v>75</v>
      </c>
      <c r="AB73" s="967"/>
      <c r="AC73" s="967"/>
      <c r="AD73" s="967"/>
      <c r="AE73" s="967"/>
      <c r="AF73" s="967">
        <v>75</v>
      </c>
      <c r="AG73" s="967"/>
      <c r="AH73" s="967"/>
      <c r="AI73" s="967"/>
      <c r="AJ73" s="967"/>
      <c r="AK73" s="967" t="s">
        <v>572</v>
      </c>
      <c r="AL73" s="967"/>
      <c r="AM73" s="967"/>
      <c r="AN73" s="967"/>
      <c r="AO73" s="967"/>
      <c r="AP73" s="967">
        <v>51</v>
      </c>
      <c r="AQ73" s="967"/>
      <c r="AR73" s="967"/>
      <c r="AS73" s="967"/>
      <c r="AT73" s="967"/>
      <c r="AU73" s="967" t="s">
        <v>572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556</v>
      </c>
      <c r="C74" s="971"/>
      <c r="D74" s="971"/>
      <c r="E74" s="971"/>
      <c r="F74" s="971"/>
      <c r="G74" s="971"/>
      <c r="H74" s="971"/>
      <c r="I74" s="971"/>
      <c r="J74" s="971"/>
      <c r="K74" s="971"/>
      <c r="L74" s="971"/>
      <c r="M74" s="971"/>
      <c r="N74" s="971"/>
      <c r="O74" s="971"/>
      <c r="P74" s="972"/>
      <c r="Q74" s="973">
        <v>307</v>
      </c>
      <c r="R74" s="967"/>
      <c r="S74" s="967"/>
      <c r="T74" s="967"/>
      <c r="U74" s="967"/>
      <c r="V74" s="967">
        <v>305</v>
      </c>
      <c r="W74" s="967"/>
      <c r="X74" s="967"/>
      <c r="Y74" s="967"/>
      <c r="Z74" s="967"/>
      <c r="AA74" s="967">
        <v>2</v>
      </c>
      <c r="AB74" s="967"/>
      <c r="AC74" s="967"/>
      <c r="AD74" s="967"/>
      <c r="AE74" s="967"/>
      <c r="AF74" s="967">
        <v>495</v>
      </c>
      <c r="AG74" s="967"/>
      <c r="AH74" s="967"/>
      <c r="AI74" s="967"/>
      <c r="AJ74" s="967"/>
      <c r="AK74" s="967" t="s">
        <v>572</v>
      </c>
      <c r="AL74" s="967"/>
      <c r="AM74" s="967"/>
      <c r="AN74" s="967"/>
      <c r="AO74" s="967"/>
      <c r="AP74" s="967" t="s">
        <v>572</v>
      </c>
      <c r="AQ74" s="967"/>
      <c r="AR74" s="967"/>
      <c r="AS74" s="967"/>
      <c r="AT74" s="967"/>
      <c r="AU74" s="967" t="s">
        <v>572</v>
      </c>
      <c r="AV74" s="967"/>
      <c r="AW74" s="967"/>
      <c r="AX74" s="967"/>
      <c r="AY74" s="967"/>
      <c r="AZ74" s="968" t="s">
        <v>570</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557</v>
      </c>
      <c r="C75" s="971"/>
      <c r="D75" s="971"/>
      <c r="E75" s="971"/>
      <c r="F75" s="971"/>
      <c r="G75" s="971"/>
      <c r="H75" s="971"/>
      <c r="I75" s="971"/>
      <c r="J75" s="971"/>
      <c r="K75" s="971"/>
      <c r="L75" s="971"/>
      <c r="M75" s="971"/>
      <c r="N75" s="971"/>
      <c r="O75" s="971"/>
      <c r="P75" s="972"/>
      <c r="Q75" s="974">
        <v>382</v>
      </c>
      <c r="R75" s="975"/>
      <c r="S75" s="975"/>
      <c r="T75" s="975"/>
      <c r="U75" s="976"/>
      <c r="V75" s="977">
        <v>360</v>
      </c>
      <c r="W75" s="975"/>
      <c r="X75" s="975"/>
      <c r="Y75" s="975"/>
      <c r="Z75" s="976"/>
      <c r="AA75" s="977">
        <v>22</v>
      </c>
      <c r="AB75" s="975"/>
      <c r="AC75" s="975"/>
      <c r="AD75" s="975"/>
      <c r="AE75" s="976"/>
      <c r="AF75" s="977">
        <v>22</v>
      </c>
      <c r="AG75" s="975"/>
      <c r="AH75" s="975"/>
      <c r="AI75" s="975"/>
      <c r="AJ75" s="976"/>
      <c r="AK75" s="977" t="s">
        <v>572</v>
      </c>
      <c r="AL75" s="975"/>
      <c r="AM75" s="975"/>
      <c r="AN75" s="975"/>
      <c r="AO75" s="976"/>
      <c r="AP75" s="977" t="s">
        <v>572</v>
      </c>
      <c r="AQ75" s="975"/>
      <c r="AR75" s="975"/>
      <c r="AS75" s="975"/>
      <c r="AT75" s="976"/>
      <c r="AU75" s="977" t="s">
        <v>572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558</v>
      </c>
      <c r="C76" s="971"/>
      <c r="D76" s="971"/>
      <c r="E76" s="971"/>
      <c r="F76" s="971"/>
      <c r="G76" s="971"/>
      <c r="H76" s="971"/>
      <c r="I76" s="971"/>
      <c r="J76" s="971"/>
      <c r="K76" s="971"/>
      <c r="L76" s="971"/>
      <c r="M76" s="971"/>
      <c r="N76" s="971"/>
      <c r="O76" s="971"/>
      <c r="P76" s="972"/>
      <c r="Q76" s="974">
        <v>7668</v>
      </c>
      <c r="R76" s="975"/>
      <c r="S76" s="975"/>
      <c r="T76" s="975"/>
      <c r="U76" s="976"/>
      <c r="V76" s="977">
        <v>7352</v>
      </c>
      <c r="W76" s="975"/>
      <c r="X76" s="975"/>
      <c r="Y76" s="975"/>
      <c r="Z76" s="976"/>
      <c r="AA76" s="977">
        <v>316</v>
      </c>
      <c r="AB76" s="975"/>
      <c r="AC76" s="975"/>
      <c r="AD76" s="975"/>
      <c r="AE76" s="976"/>
      <c r="AF76" s="977">
        <v>274</v>
      </c>
      <c r="AG76" s="975"/>
      <c r="AH76" s="975"/>
      <c r="AI76" s="975"/>
      <c r="AJ76" s="976"/>
      <c r="AK76" s="977" t="s">
        <v>572</v>
      </c>
      <c r="AL76" s="975"/>
      <c r="AM76" s="975"/>
      <c r="AN76" s="975"/>
      <c r="AO76" s="976"/>
      <c r="AP76" s="977">
        <v>8700</v>
      </c>
      <c r="AQ76" s="975"/>
      <c r="AR76" s="975"/>
      <c r="AS76" s="975"/>
      <c r="AT76" s="976"/>
      <c r="AU76" s="977" t="s">
        <v>572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559</v>
      </c>
      <c r="C77" s="971"/>
      <c r="D77" s="971"/>
      <c r="E77" s="971"/>
      <c r="F77" s="971"/>
      <c r="G77" s="971"/>
      <c r="H77" s="971"/>
      <c r="I77" s="971"/>
      <c r="J77" s="971"/>
      <c r="K77" s="971"/>
      <c r="L77" s="971"/>
      <c r="M77" s="971"/>
      <c r="N77" s="971"/>
      <c r="O77" s="971"/>
      <c r="P77" s="972"/>
      <c r="Q77" s="974">
        <v>259</v>
      </c>
      <c r="R77" s="975"/>
      <c r="S77" s="975"/>
      <c r="T77" s="975"/>
      <c r="U77" s="976"/>
      <c r="V77" s="977">
        <v>214</v>
      </c>
      <c r="W77" s="975"/>
      <c r="X77" s="975"/>
      <c r="Y77" s="975"/>
      <c r="Z77" s="976"/>
      <c r="AA77" s="977">
        <v>45</v>
      </c>
      <c r="AB77" s="975"/>
      <c r="AC77" s="975"/>
      <c r="AD77" s="975"/>
      <c r="AE77" s="976"/>
      <c r="AF77" s="977">
        <v>45</v>
      </c>
      <c r="AG77" s="975"/>
      <c r="AH77" s="975"/>
      <c r="AI77" s="975"/>
      <c r="AJ77" s="976"/>
      <c r="AK77" s="977" t="s">
        <v>572</v>
      </c>
      <c r="AL77" s="975"/>
      <c r="AM77" s="975"/>
      <c r="AN77" s="975"/>
      <c r="AO77" s="976"/>
      <c r="AP77" s="977" t="s">
        <v>573</v>
      </c>
      <c r="AQ77" s="975"/>
      <c r="AR77" s="975"/>
      <c r="AS77" s="975"/>
      <c r="AT77" s="976"/>
      <c r="AU77" s="977" t="s">
        <v>573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560</v>
      </c>
      <c r="C78" s="971"/>
      <c r="D78" s="971"/>
      <c r="E78" s="971"/>
      <c r="F78" s="971"/>
      <c r="G78" s="971"/>
      <c r="H78" s="971"/>
      <c r="I78" s="971"/>
      <c r="J78" s="971"/>
      <c r="K78" s="971"/>
      <c r="L78" s="971"/>
      <c r="M78" s="971"/>
      <c r="N78" s="971"/>
      <c r="O78" s="971"/>
      <c r="P78" s="972"/>
      <c r="Q78" s="973">
        <v>118</v>
      </c>
      <c r="R78" s="967"/>
      <c r="S78" s="967"/>
      <c r="T78" s="967"/>
      <c r="U78" s="967"/>
      <c r="V78" s="967">
        <v>110</v>
      </c>
      <c r="W78" s="967"/>
      <c r="X78" s="967"/>
      <c r="Y78" s="967"/>
      <c r="Z78" s="967"/>
      <c r="AA78" s="967">
        <v>8</v>
      </c>
      <c r="AB78" s="967"/>
      <c r="AC78" s="967"/>
      <c r="AD78" s="967"/>
      <c r="AE78" s="967"/>
      <c r="AF78" s="967">
        <v>8</v>
      </c>
      <c r="AG78" s="967"/>
      <c r="AH78" s="967"/>
      <c r="AI78" s="967"/>
      <c r="AJ78" s="967"/>
      <c r="AK78" s="967" t="s">
        <v>572</v>
      </c>
      <c r="AL78" s="967"/>
      <c r="AM78" s="967"/>
      <c r="AN78" s="967"/>
      <c r="AO78" s="967"/>
      <c r="AP78" s="967" t="s">
        <v>572</v>
      </c>
      <c r="AQ78" s="967"/>
      <c r="AR78" s="967"/>
      <c r="AS78" s="967"/>
      <c r="AT78" s="967"/>
      <c r="AU78" s="967" t="s">
        <v>572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561</v>
      </c>
      <c r="C79" s="971"/>
      <c r="D79" s="971"/>
      <c r="E79" s="971"/>
      <c r="F79" s="971"/>
      <c r="G79" s="971"/>
      <c r="H79" s="971"/>
      <c r="I79" s="971"/>
      <c r="J79" s="971"/>
      <c r="K79" s="971"/>
      <c r="L79" s="971"/>
      <c r="M79" s="971"/>
      <c r="N79" s="971"/>
      <c r="O79" s="971"/>
      <c r="P79" s="972"/>
      <c r="Q79" s="973">
        <v>50</v>
      </c>
      <c r="R79" s="967"/>
      <c r="S79" s="967"/>
      <c r="T79" s="967"/>
      <c r="U79" s="967"/>
      <c r="V79" s="967">
        <v>38</v>
      </c>
      <c r="W79" s="967"/>
      <c r="X79" s="967"/>
      <c r="Y79" s="967"/>
      <c r="Z79" s="967"/>
      <c r="AA79" s="967">
        <v>12</v>
      </c>
      <c r="AB79" s="967"/>
      <c r="AC79" s="967"/>
      <c r="AD79" s="967"/>
      <c r="AE79" s="967"/>
      <c r="AF79" s="967">
        <v>12</v>
      </c>
      <c r="AG79" s="967"/>
      <c r="AH79" s="967"/>
      <c r="AI79" s="967"/>
      <c r="AJ79" s="967"/>
      <c r="AK79" s="967" t="s">
        <v>572</v>
      </c>
      <c r="AL79" s="967"/>
      <c r="AM79" s="967"/>
      <c r="AN79" s="967"/>
      <c r="AO79" s="967"/>
      <c r="AP79" s="967" t="s">
        <v>572</v>
      </c>
      <c r="AQ79" s="967"/>
      <c r="AR79" s="967"/>
      <c r="AS79" s="967"/>
      <c r="AT79" s="967"/>
      <c r="AU79" s="967" t="s">
        <v>571</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562</v>
      </c>
      <c r="C80" s="971"/>
      <c r="D80" s="971"/>
      <c r="E80" s="971"/>
      <c r="F80" s="971"/>
      <c r="G80" s="971"/>
      <c r="H80" s="971"/>
      <c r="I80" s="971"/>
      <c r="J80" s="971"/>
      <c r="K80" s="971"/>
      <c r="L80" s="971"/>
      <c r="M80" s="971"/>
      <c r="N80" s="971"/>
      <c r="O80" s="971"/>
      <c r="P80" s="972"/>
      <c r="Q80" s="973">
        <v>7977</v>
      </c>
      <c r="R80" s="967"/>
      <c r="S80" s="967"/>
      <c r="T80" s="967"/>
      <c r="U80" s="967"/>
      <c r="V80" s="967">
        <v>7308</v>
      </c>
      <c r="W80" s="967"/>
      <c r="X80" s="967"/>
      <c r="Y80" s="967"/>
      <c r="Z80" s="967"/>
      <c r="AA80" s="967">
        <v>669</v>
      </c>
      <c r="AB80" s="967"/>
      <c r="AC80" s="967"/>
      <c r="AD80" s="967"/>
      <c r="AE80" s="967"/>
      <c r="AF80" s="967">
        <v>669</v>
      </c>
      <c r="AG80" s="967"/>
      <c r="AH80" s="967"/>
      <c r="AI80" s="967"/>
      <c r="AJ80" s="967"/>
      <c r="AK80" s="967">
        <v>274</v>
      </c>
      <c r="AL80" s="967"/>
      <c r="AM80" s="967"/>
      <c r="AN80" s="967"/>
      <c r="AO80" s="967"/>
      <c r="AP80" s="967" t="s">
        <v>572</v>
      </c>
      <c r="AQ80" s="967"/>
      <c r="AR80" s="967"/>
      <c r="AS80" s="967"/>
      <c r="AT80" s="967"/>
      <c r="AU80" s="967" t="s">
        <v>572</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563</v>
      </c>
      <c r="C81" s="971"/>
      <c r="D81" s="971"/>
      <c r="E81" s="971"/>
      <c r="F81" s="971"/>
      <c r="G81" s="971"/>
      <c r="H81" s="971"/>
      <c r="I81" s="971"/>
      <c r="J81" s="971"/>
      <c r="K81" s="971"/>
      <c r="L81" s="971"/>
      <c r="M81" s="971"/>
      <c r="N81" s="971"/>
      <c r="O81" s="971"/>
      <c r="P81" s="972"/>
      <c r="Q81" s="973">
        <v>939</v>
      </c>
      <c r="R81" s="967"/>
      <c r="S81" s="967"/>
      <c r="T81" s="967"/>
      <c r="U81" s="967"/>
      <c r="V81" s="967">
        <v>601</v>
      </c>
      <c r="W81" s="967"/>
      <c r="X81" s="967"/>
      <c r="Y81" s="967"/>
      <c r="Z81" s="967"/>
      <c r="AA81" s="967">
        <v>338</v>
      </c>
      <c r="AB81" s="967"/>
      <c r="AC81" s="967"/>
      <c r="AD81" s="967"/>
      <c r="AE81" s="967"/>
      <c r="AF81" s="967">
        <v>338</v>
      </c>
      <c r="AG81" s="967"/>
      <c r="AH81" s="967"/>
      <c r="AI81" s="967"/>
      <c r="AJ81" s="967"/>
      <c r="AK81" s="967" t="s">
        <v>572</v>
      </c>
      <c r="AL81" s="967"/>
      <c r="AM81" s="967"/>
      <c r="AN81" s="967"/>
      <c r="AO81" s="967"/>
      <c r="AP81" s="967" t="s">
        <v>572</v>
      </c>
      <c r="AQ81" s="967"/>
      <c r="AR81" s="967"/>
      <c r="AS81" s="967"/>
      <c r="AT81" s="967"/>
      <c r="AU81" s="967" t="s">
        <v>572</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t="s">
        <v>575</v>
      </c>
      <c r="C82" s="971"/>
      <c r="D82" s="971"/>
      <c r="E82" s="971"/>
      <c r="F82" s="971"/>
      <c r="G82" s="971"/>
      <c r="H82" s="971"/>
      <c r="I82" s="971"/>
      <c r="J82" s="971"/>
      <c r="K82" s="971"/>
      <c r="L82" s="971"/>
      <c r="M82" s="971"/>
      <c r="N82" s="971"/>
      <c r="O82" s="971"/>
      <c r="P82" s="972"/>
      <c r="Q82" s="973">
        <v>56</v>
      </c>
      <c r="R82" s="967"/>
      <c r="S82" s="967"/>
      <c r="T82" s="967"/>
      <c r="U82" s="967"/>
      <c r="V82" s="967">
        <v>52</v>
      </c>
      <c r="W82" s="967"/>
      <c r="X82" s="967"/>
      <c r="Y82" s="967"/>
      <c r="Z82" s="967"/>
      <c r="AA82" s="967">
        <v>5</v>
      </c>
      <c r="AB82" s="967"/>
      <c r="AC82" s="967"/>
      <c r="AD82" s="967"/>
      <c r="AE82" s="967"/>
      <c r="AF82" s="967">
        <v>5</v>
      </c>
      <c r="AG82" s="967"/>
      <c r="AH82" s="967"/>
      <c r="AI82" s="967"/>
      <c r="AJ82" s="967"/>
      <c r="AK82" s="967">
        <v>56</v>
      </c>
      <c r="AL82" s="967"/>
      <c r="AM82" s="967"/>
      <c r="AN82" s="967"/>
      <c r="AO82" s="967"/>
      <c r="AP82" s="967" t="s">
        <v>572</v>
      </c>
      <c r="AQ82" s="967"/>
      <c r="AR82" s="967"/>
      <c r="AS82" s="967"/>
      <c r="AT82" s="967"/>
      <c r="AU82" s="967" t="s">
        <v>573</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t="s">
        <v>564</v>
      </c>
      <c r="C83" s="971"/>
      <c r="D83" s="971"/>
      <c r="E83" s="971"/>
      <c r="F83" s="971"/>
      <c r="G83" s="971"/>
      <c r="H83" s="971"/>
      <c r="I83" s="971"/>
      <c r="J83" s="971"/>
      <c r="K83" s="971"/>
      <c r="L83" s="971"/>
      <c r="M83" s="971"/>
      <c r="N83" s="971"/>
      <c r="O83" s="971"/>
      <c r="P83" s="972"/>
      <c r="Q83" s="973">
        <v>6</v>
      </c>
      <c r="R83" s="967"/>
      <c r="S83" s="967"/>
      <c r="T83" s="967"/>
      <c r="U83" s="967"/>
      <c r="V83" s="967">
        <v>4</v>
      </c>
      <c r="W83" s="967"/>
      <c r="X83" s="967"/>
      <c r="Y83" s="967"/>
      <c r="Z83" s="967"/>
      <c r="AA83" s="967">
        <v>3</v>
      </c>
      <c r="AB83" s="967"/>
      <c r="AC83" s="967"/>
      <c r="AD83" s="967"/>
      <c r="AE83" s="967"/>
      <c r="AF83" s="967">
        <v>3</v>
      </c>
      <c r="AG83" s="967"/>
      <c r="AH83" s="967"/>
      <c r="AI83" s="967"/>
      <c r="AJ83" s="967"/>
      <c r="AK83" s="967" t="s">
        <v>572</v>
      </c>
      <c r="AL83" s="967"/>
      <c r="AM83" s="967"/>
      <c r="AN83" s="967"/>
      <c r="AO83" s="967"/>
      <c r="AP83" s="967" t="s">
        <v>572</v>
      </c>
      <c r="AQ83" s="967"/>
      <c r="AR83" s="967"/>
      <c r="AS83" s="967"/>
      <c r="AT83" s="967"/>
      <c r="AU83" s="967" t="s">
        <v>573</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t="s">
        <v>565</v>
      </c>
      <c r="C84" s="971"/>
      <c r="D84" s="971"/>
      <c r="E84" s="971"/>
      <c r="F84" s="971"/>
      <c r="G84" s="971"/>
      <c r="H84" s="971"/>
      <c r="I84" s="971"/>
      <c r="J84" s="971"/>
      <c r="K84" s="971"/>
      <c r="L84" s="971"/>
      <c r="M84" s="971"/>
      <c r="N84" s="971"/>
      <c r="O84" s="971"/>
      <c r="P84" s="972"/>
      <c r="Q84" s="973">
        <v>77</v>
      </c>
      <c r="R84" s="967"/>
      <c r="S84" s="967"/>
      <c r="T84" s="967"/>
      <c r="U84" s="967"/>
      <c r="V84" s="967">
        <v>73</v>
      </c>
      <c r="W84" s="967"/>
      <c r="X84" s="967"/>
      <c r="Y84" s="967"/>
      <c r="Z84" s="967"/>
      <c r="AA84" s="967">
        <v>4</v>
      </c>
      <c r="AB84" s="967"/>
      <c r="AC84" s="967"/>
      <c r="AD84" s="967"/>
      <c r="AE84" s="967"/>
      <c r="AF84" s="967">
        <v>4</v>
      </c>
      <c r="AG84" s="967"/>
      <c r="AH84" s="967"/>
      <c r="AI84" s="967"/>
      <c r="AJ84" s="967"/>
      <c r="AK84" s="967">
        <v>10</v>
      </c>
      <c r="AL84" s="967"/>
      <c r="AM84" s="967"/>
      <c r="AN84" s="967"/>
      <c r="AO84" s="967"/>
      <c r="AP84" s="967" t="s">
        <v>572</v>
      </c>
      <c r="AQ84" s="967"/>
      <c r="AR84" s="967"/>
      <c r="AS84" s="967"/>
      <c r="AT84" s="967"/>
      <c r="AU84" s="967" t="s">
        <v>573</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t="s">
        <v>566</v>
      </c>
      <c r="C85" s="971"/>
      <c r="D85" s="971"/>
      <c r="E85" s="971"/>
      <c r="F85" s="971"/>
      <c r="G85" s="971"/>
      <c r="H85" s="971"/>
      <c r="I85" s="971"/>
      <c r="J85" s="971"/>
      <c r="K85" s="971"/>
      <c r="L85" s="971"/>
      <c r="M85" s="971"/>
      <c r="N85" s="971"/>
      <c r="O85" s="971"/>
      <c r="P85" s="972"/>
      <c r="Q85" s="973">
        <v>63</v>
      </c>
      <c r="R85" s="967"/>
      <c r="S85" s="967"/>
      <c r="T85" s="967"/>
      <c r="U85" s="967"/>
      <c r="V85" s="967">
        <v>62</v>
      </c>
      <c r="W85" s="967"/>
      <c r="X85" s="967"/>
      <c r="Y85" s="967"/>
      <c r="Z85" s="967"/>
      <c r="AA85" s="967">
        <v>1</v>
      </c>
      <c r="AB85" s="967"/>
      <c r="AC85" s="967"/>
      <c r="AD85" s="967"/>
      <c r="AE85" s="967"/>
      <c r="AF85" s="967">
        <v>1</v>
      </c>
      <c r="AG85" s="967"/>
      <c r="AH85" s="967"/>
      <c r="AI85" s="967"/>
      <c r="AJ85" s="967"/>
      <c r="AK85" s="967">
        <v>1</v>
      </c>
      <c r="AL85" s="967"/>
      <c r="AM85" s="967"/>
      <c r="AN85" s="967"/>
      <c r="AO85" s="967"/>
      <c r="AP85" s="967" t="s">
        <v>572</v>
      </c>
      <c r="AQ85" s="967"/>
      <c r="AR85" s="967"/>
      <c r="AS85" s="967"/>
      <c r="AT85" s="967"/>
      <c r="AU85" s="967" t="s">
        <v>573</v>
      </c>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t="s">
        <v>567</v>
      </c>
      <c r="C86" s="971"/>
      <c r="D86" s="971"/>
      <c r="E86" s="971"/>
      <c r="F86" s="971"/>
      <c r="G86" s="971"/>
      <c r="H86" s="971"/>
      <c r="I86" s="971"/>
      <c r="J86" s="971"/>
      <c r="K86" s="971"/>
      <c r="L86" s="971"/>
      <c r="M86" s="971"/>
      <c r="N86" s="971"/>
      <c r="O86" s="971"/>
      <c r="P86" s="972"/>
      <c r="Q86" s="973">
        <v>263018</v>
      </c>
      <c r="R86" s="967"/>
      <c r="S86" s="967"/>
      <c r="T86" s="967"/>
      <c r="U86" s="967"/>
      <c r="V86" s="967">
        <v>262968</v>
      </c>
      <c r="W86" s="967"/>
      <c r="X86" s="967"/>
      <c r="Y86" s="967"/>
      <c r="Z86" s="967"/>
      <c r="AA86" s="967">
        <v>50</v>
      </c>
      <c r="AB86" s="967"/>
      <c r="AC86" s="967"/>
      <c r="AD86" s="967"/>
      <c r="AE86" s="967"/>
      <c r="AF86" s="967">
        <v>50</v>
      </c>
      <c r="AG86" s="967"/>
      <c r="AH86" s="967"/>
      <c r="AI86" s="967"/>
      <c r="AJ86" s="967"/>
      <c r="AK86" s="967">
        <v>8957</v>
      </c>
      <c r="AL86" s="967"/>
      <c r="AM86" s="967"/>
      <c r="AN86" s="967"/>
      <c r="AO86" s="967"/>
      <c r="AP86" s="967" t="s">
        <v>572</v>
      </c>
      <c r="AQ86" s="967"/>
      <c r="AR86" s="967"/>
      <c r="AS86" s="967"/>
      <c r="AT86" s="967"/>
      <c r="AU86" s="967" t="s">
        <v>572</v>
      </c>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t="s">
        <v>568</v>
      </c>
      <c r="C87" s="961"/>
      <c r="D87" s="961"/>
      <c r="E87" s="961"/>
      <c r="F87" s="961"/>
      <c r="G87" s="961"/>
      <c r="H87" s="961"/>
      <c r="I87" s="961"/>
      <c r="J87" s="961"/>
      <c r="K87" s="961"/>
      <c r="L87" s="961"/>
      <c r="M87" s="961"/>
      <c r="N87" s="961"/>
      <c r="O87" s="961"/>
      <c r="P87" s="962"/>
      <c r="Q87" s="963">
        <v>6632</v>
      </c>
      <c r="R87" s="964"/>
      <c r="S87" s="964"/>
      <c r="T87" s="964"/>
      <c r="U87" s="964"/>
      <c r="V87" s="964">
        <v>7332</v>
      </c>
      <c r="W87" s="964"/>
      <c r="X87" s="964"/>
      <c r="Y87" s="964"/>
      <c r="Z87" s="964"/>
      <c r="AA87" s="964">
        <v>-700</v>
      </c>
      <c r="AB87" s="964"/>
      <c r="AC87" s="964"/>
      <c r="AD87" s="964"/>
      <c r="AE87" s="964"/>
      <c r="AF87" s="964">
        <v>3250</v>
      </c>
      <c r="AG87" s="964"/>
      <c r="AH87" s="964"/>
      <c r="AI87" s="964"/>
      <c r="AJ87" s="964"/>
      <c r="AK87" s="964" t="s">
        <v>572</v>
      </c>
      <c r="AL87" s="964"/>
      <c r="AM87" s="964"/>
      <c r="AN87" s="964"/>
      <c r="AO87" s="964"/>
      <c r="AP87" s="964">
        <v>32783</v>
      </c>
      <c r="AQ87" s="964"/>
      <c r="AR87" s="964"/>
      <c r="AS87" s="964"/>
      <c r="AT87" s="964"/>
      <c r="AU87" s="964">
        <v>14</v>
      </c>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405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5337</v>
      </c>
      <c r="AG88" s="955"/>
      <c r="AH88" s="955"/>
      <c r="AI88" s="955"/>
      <c r="AJ88" s="955"/>
      <c r="AK88" s="959"/>
      <c r="AL88" s="959"/>
      <c r="AM88" s="959"/>
      <c r="AN88" s="959"/>
      <c r="AO88" s="959"/>
      <c r="AP88" s="955">
        <v>44296</v>
      </c>
      <c r="AQ88" s="955"/>
      <c r="AR88" s="955"/>
      <c r="AS88" s="955"/>
      <c r="AT88" s="955"/>
      <c r="AU88" s="955">
        <v>14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80</v>
      </c>
      <c r="CS102" s="947"/>
      <c r="CT102" s="947"/>
      <c r="CU102" s="947"/>
      <c r="CV102" s="948"/>
      <c r="CW102" s="946">
        <v>47</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411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414</v>
      </c>
      <c r="AB109" s="888"/>
      <c r="AC109" s="888"/>
      <c r="AD109" s="888"/>
      <c r="AE109" s="889"/>
      <c r="AF109" s="890" t="s">
        <v>285</v>
      </c>
      <c r="AG109" s="888"/>
      <c r="AH109" s="888"/>
      <c r="AI109" s="888"/>
      <c r="AJ109" s="889"/>
      <c r="AK109" s="890" t="s">
        <v>284</v>
      </c>
      <c r="AL109" s="888"/>
      <c r="AM109" s="888"/>
      <c r="AN109" s="888"/>
      <c r="AO109" s="889"/>
      <c r="AP109" s="890" t="s">
        <v>415</v>
      </c>
      <c r="AQ109" s="888"/>
      <c r="AR109" s="888"/>
      <c r="AS109" s="888"/>
      <c r="AT109" s="919"/>
      <c r="AU109" s="887" t="s">
        <v>413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414</v>
      </c>
      <c r="BR109" s="888"/>
      <c r="BS109" s="888"/>
      <c r="BT109" s="888"/>
      <c r="BU109" s="889"/>
      <c r="BV109" s="890" t="s">
        <v>285</v>
      </c>
      <c r="BW109" s="888"/>
      <c r="BX109" s="888"/>
      <c r="BY109" s="888"/>
      <c r="BZ109" s="889"/>
      <c r="CA109" s="890" t="s">
        <v>284</v>
      </c>
      <c r="CB109" s="888"/>
      <c r="CC109" s="888"/>
      <c r="CD109" s="888"/>
      <c r="CE109" s="889"/>
      <c r="CF109" s="928" t="s">
        <v>415</v>
      </c>
      <c r="CG109" s="928"/>
      <c r="CH109" s="928"/>
      <c r="CI109" s="928"/>
      <c r="CJ109" s="928"/>
      <c r="CK109" s="890" t="s">
        <v>416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414</v>
      </c>
      <c r="DH109" s="888"/>
      <c r="DI109" s="888"/>
      <c r="DJ109" s="888"/>
      <c r="DK109" s="889"/>
      <c r="DL109" s="890" t="s">
        <v>285</v>
      </c>
      <c r="DM109" s="888"/>
      <c r="DN109" s="888"/>
      <c r="DO109" s="888"/>
      <c r="DP109" s="889"/>
      <c r="DQ109" s="890" t="s">
        <v>284</v>
      </c>
      <c r="DR109" s="888"/>
      <c r="DS109" s="888"/>
      <c r="DT109" s="888"/>
      <c r="DU109" s="889"/>
      <c r="DV109" s="890" t="s">
        <v>415</v>
      </c>
      <c r="DW109" s="888"/>
      <c r="DX109" s="888"/>
      <c r="DY109" s="888"/>
      <c r="DZ109" s="919"/>
    </row>
    <row r="110" spans="1:131" s="197" customFormat="1" ht="26.25" customHeight="1" x14ac:dyDescent="0.15">
      <c r="A110" s="757" t="s">
        <v>417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2134608</v>
      </c>
      <c r="AB110" s="873"/>
      <c r="AC110" s="873"/>
      <c r="AD110" s="873"/>
      <c r="AE110" s="874"/>
      <c r="AF110" s="875">
        <v>2023266</v>
      </c>
      <c r="AG110" s="873"/>
      <c r="AH110" s="873"/>
      <c r="AI110" s="873"/>
      <c r="AJ110" s="874"/>
      <c r="AK110" s="875">
        <v>1912015</v>
      </c>
      <c r="AL110" s="873"/>
      <c r="AM110" s="873"/>
      <c r="AN110" s="873"/>
      <c r="AO110" s="874"/>
      <c r="AP110" s="876">
        <v>32.6</v>
      </c>
      <c r="AQ110" s="877"/>
      <c r="AR110" s="877"/>
      <c r="AS110" s="877"/>
      <c r="AT110" s="878"/>
      <c r="AU110" s="920" t="s">
        <v>61</v>
      </c>
      <c r="AV110" s="921"/>
      <c r="AW110" s="921"/>
      <c r="AX110" s="921"/>
      <c r="AY110" s="922"/>
      <c r="AZ110" s="816" t="s">
        <v>418</v>
      </c>
      <c r="BA110" s="758"/>
      <c r="BB110" s="758"/>
      <c r="BC110" s="758"/>
      <c r="BD110" s="758"/>
      <c r="BE110" s="758"/>
      <c r="BF110" s="758"/>
      <c r="BG110" s="758"/>
      <c r="BH110" s="758"/>
      <c r="BI110" s="758"/>
      <c r="BJ110" s="758"/>
      <c r="BK110" s="758"/>
      <c r="BL110" s="758"/>
      <c r="BM110" s="758"/>
      <c r="BN110" s="758"/>
      <c r="BO110" s="758"/>
      <c r="BP110" s="759"/>
      <c r="BQ110" s="799">
        <v>14594226</v>
      </c>
      <c r="BR110" s="800"/>
      <c r="BS110" s="800"/>
      <c r="BT110" s="800"/>
      <c r="BU110" s="800"/>
      <c r="BV110" s="800">
        <v>13264069</v>
      </c>
      <c r="BW110" s="800"/>
      <c r="BX110" s="800"/>
      <c r="BY110" s="800"/>
      <c r="BZ110" s="800"/>
      <c r="CA110" s="800">
        <v>12169204</v>
      </c>
      <c r="CB110" s="800"/>
      <c r="CC110" s="800"/>
      <c r="CD110" s="800"/>
      <c r="CE110" s="800"/>
      <c r="CF110" s="861">
        <v>207.4</v>
      </c>
      <c r="CG110" s="862"/>
      <c r="CH110" s="862"/>
      <c r="CI110" s="862"/>
      <c r="CJ110" s="862"/>
      <c r="CK110" s="916" t="s">
        <v>419</v>
      </c>
      <c r="CL110" s="864"/>
      <c r="CM110" s="869" t="s">
        <v>420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421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422</v>
      </c>
      <c r="BA111" s="768"/>
      <c r="BB111" s="768"/>
      <c r="BC111" s="768"/>
      <c r="BD111" s="768"/>
      <c r="BE111" s="768"/>
      <c r="BF111" s="768"/>
      <c r="BG111" s="768"/>
      <c r="BH111" s="768"/>
      <c r="BI111" s="768"/>
      <c r="BJ111" s="768"/>
      <c r="BK111" s="768"/>
      <c r="BL111" s="768"/>
      <c r="BM111" s="768"/>
      <c r="BN111" s="768"/>
      <c r="BO111" s="768"/>
      <c r="BP111" s="769"/>
      <c r="BQ111" s="770">
        <v>214112</v>
      </c>
      <c r="BR111" s="771"/>
      <c r="BS111" s="771"/>
      <c r="BT111" s="771"/>
      <c r="BU111" s="771"/>
      <c r="BV111" s="771">
        <v>153244</v>
      </c>
      <c r="BW111" s="771"/>
      <c r="BX111" s="771"/>
      <c r="BY111" s="771"/>
      <c r="BZ111" s="771"/>
      <c r="CA111" s="771">
        <v>128784</v>
      </c>
      <c r="CB111" s="771"/>
      <c r="CC111" s="771"/>
      <c r="CD111" s="771"/>
      <c r="CE111" s="771"/>
      <c r="CF111" s="848">
        <v>2.2000000000000002</v>
      </c>
      <c r="CG111" s="849"/>
      <c r="CH111" s="849"/>
      <c r="CI111" s="849"/>
      <c r="CJ111" s="849"/>
      <c r="CK111" s="917"/>
      <c r="CL111" s="866"/>
      <c r="CM111" s="803" t="s">
        <v>423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424</v>
      </c>
      <c r="B112" s="903"/>
      <c r="C112" s="768" t="s">
        <v>425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426</v>
      </c>
      <c r="BA112" s="768"/>
      <c r="BB112" s="768"/>
      <c r="BC112" s="768"/>
      <c r="BD112" s="768"/>
      <c r="BE112" s="768"/>
      <c r="BF112" s="768"/>
      <c r="BG112" s="768"/>
      <c r="BH112" s="768"/>
      <c r="BI112" s="768"/>
      <c r="BJ112" s="768"/>
      <c r="BK112" s="768"/>
      <c r="BL112" s="768"/>
      <c r="BM112" s="768"/>
      <c r="BN112" s="768"/>
      <c r="BO112" s="768"/>
      <c r="BP112" s="769"/>
      <c r="BQ112" s="770">
        <v>5156183</v>
      </c>
      <c r="BR112" s="771"/>
      <c r="BS112" s="771"/>
      <c r="BT112" s="771"/>
      <c r="BU112" s="771"/>
      <c r="BV112" s="771">
        <v>5048295</v>
      </c>
      <c r="BW112" s="771"/>
      <c r="BX112" s="771"/>
      <c r="BY112" s="771"/>
      <c r="BZ112" s="771"/>
      <c r="CA112" s="771">
        <v>4931916</v>
      </c>
      <c r="CB112" s="771"/>
      <c r="CC112" s="771"/>
      <c r="CD112" s="771"/>
      <c r="CE112" s="771"/>
      <c r="CF112" s="848">
        <v>84.1</v>
      </c>
      <c r="CG112" s="849"/>
      <c r="CH112" s="849"/>
      <c r="CI112" s="849"/>
      <c r="CJ112" s="849"/>
      <c r="CK112" s="917"/>
      <c r="CL112" s="866"/>
      <c r="CM112" s="803" t="s">
        <v>427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419250</v>
      </c>
      <c r="AB113" s="909"/>
      <c r="AC113" s="909"/>
      <c r="AD113" s="909"/>
      <c r="AE113" s="910"/>
      <c r="AF113" s="911">
        <v>436681</v>
      </c>
      <c r="AG113" s="909"/>
      <c r="AH113" s="909"/>
      <c r="AI113" s="909"/>
      <c r="AJ113" s="910"/>
      <c r="AK113" s="911">
        <v>440018</v>
      </c>
      <c r="AL113" s="909"/>
      <c r="AM113" s="909"/>
      <c r="AN113" s="909"/>
      <c r="AO113" s="910"/>
      <c r="AP113" s="912">
        <v>7.5</v>
      </c>
      <c r="AQ113" s="913"/>
      <c r="AR113" s="913"/>
      <c r="AS113" s="913"/>
      <c r="AT113" s="914"/>
      <c r="AU113" s="923"/>
      <c r="AV113" s="924"/>
      <c r="AW113" s="924"/>
      <c r="AX113" s="924"/>
      <c r="AY113" s="925"/>
      <c r="AZ113" s="767" t="s">
        <v>429</v>
      </c>
      <c r="BA113" s="768"/>
      <c r="BB113" s="768"/>
      <c r="BC113" s="768"/>
      <c r="BD113" s="768"/>
      <c r="BE113" s="768"/>
      <c r="BF113" s="768"/>
      <c r="BG113" s="768"/>
      <c r="BH113" s="768"/>
      <c r="BI113" s="768"/>
      <c r="BJ113" s="768"/>
      <c r="BK113" s="768"/>
      <c r="BL113" s="768"/>
      <c r="BM113" s="768"/>
      <c r="BN113" s="768"/>
      <c r="BO113" s="768"/>
      <c r="BP113" s="769"/>
      <c r="BQ113" s="770">
        <v>482670</v>
      </c>
      <c r="BR113" s="771"/>
      <c r="BS113" s="771"/>
      <c r="BT113" s="771"/>
      <c r="BU113" s="771"/>
      <c r="BV113" s="771">
        <v>805241</v>
      </c>
      <c r="BW113" s="771"/>
      <c r="BX113" s="771"/>
      <c r="BY113" s="771"/>
      <c r="BZ113" s="771"/>
      <c r="CA113" s="771">
        <v>1205767</v>
      </c>
      <c r="CB113" s="771"/>
      <c r="CC113" s="771"/>
      <c r="CD113" s="771"/>
      <c r="CE113" s="771"/>
      <c r="CF113" s="848">
        <v>20.6</v>
      </c>
      <c r="CG113" s="849"/>
      <c r="CH113" s="849"/>
      <c r="CI113" s="849"/>
      <c r="CJ113" s="849"/>
      <c r="CK113" s="917"/>
      <c r="CL113" s="866"/>
      <c r="CM113" s="803" t="s">
        <v>430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46368</v>
      </c>
      <c r="AB114" s="784"/>
      <c r="AC114" s="784"/>
      <c r="AD114" s="784"/>
      <c r="AE114" s="785"/>
      <c r="AF114" s="786">
        <v>38813</v>
      </c>
      <c r="AG114" s="784"/>
      <c r="AH114" s="784"/>
      <c r="AI114" s="784"/>
      <c r="AJ114" s="785"/>
      <c r="AK114" s="786">
        <v>36883</v>
      </c>
      <c r="AL114" s="784"/>
      <c r="AM114" s="784"/>
      <c r="AN114" s="784"/>
      <c r="AO114" s="785"/>
      <c r="AP114" s="754">
        <v>0.6</v>
      </c>
      <c r="AQ114" s="755"/>
      <c r="AR114" s="755"/>
      <c r="AS114" s="755"/>
      <c r="AT114" s="756"/>
      <c r="AU114" s="923"/>
      <c r="AV114" s="924"/>
      <c r="AW114" s="924"/>
      <c r="AX114" s="924"/>
      <c r="AY114" s="925"/>
      <c r="AZ114" s="767" t="s">
        <v>432</v>
      </c>
      <c r="BA114" s="768"/>
      <c r="BB114" s="768"/>
      <c r="BC114" s="768"/>
      <c r="BD114" s="768"/>
      <c r="BE114" s="768"/>
      <c r="BF114" s="768"/>
      <c r="BG114" s="768"/>
      <c r="BH114" s="768"/>
      <c r="BI114" s="768"/>
      <c r="BJ114" s="768"/>
      <c r="BK114" s="768"/>
      <c r="BL114" s="768"/>
      <c r="BM114" s="768"/>
      <c r="BN114" s="768"/>
      <c r="BO114" s="768"/>
      <c r="BP114" s="769"/>
      <c r="BQ114" s="770">
        <v>2516907</v>
      </c>
      <c r="BR114" s="771"/>
      <c r="BS114" s="771"/>
      <c r="BT114" s="771"/>
      <c r="BU114" s="771"/>
      <c r="BV114" s="771">
        <v>2369168</v>
      </c>
      <c r="BW114" s="771"/>
      <c r="BX114" s="771"/>
      <c r="BY114" s="771"/>
      <c r="BZ114" s="771"/>
      <c r="CA114" s="771">
        <v>2440760</v>
      </c>
      <c r="CB114" s="771"/>
      <c r="CC114" s="771"/>
      <c r="CD114" s="771"/>
      <c r="CE114" s="771"/>
      <c r="CF114" s="848">
        <v>41.6</v>
      </c>
      <c r="CG114" s="849"/>
      <c r="CH114" s="849"/>
      <c r="CI114" s="849"/>
      <c r="CJ114" s="849"/>
      <c r="CK114" s="917"/>
      <c r="CL114" s="866"/>
      <c r="CM114" s="803" t="s">
        <v>433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28540</v>
      </c>
      <c r="AB115" s="909"/>
      <c r="AC115" s="909"/>
      <c r="AD115" s="909"/>
      <c r="AE115" s="910"/>
      <c r="AF115" s="911">
        <v>17644</v>
      </c>
      <c r="AG115" s="909"/>
      <c r="AH115" s="909"/>
      <c r="AI115" s="909"/>
      <c r="AJ115" s="910"/>
      <c r="AK115" s="911">
        <v>10549</v>
      </c>
      <c r="AL115" s="909"/>
      <c r="AM115" s="909"/>
      <c r="AN115" s="909"/>
      <c r="AO115" s="910"/>
      <c r="AP115" s="912">
        <v>0.2</v>
      </c>
      <c r="AQ115" s="913"/>
      <c r="AR115" s="913"/>
      <c r="AS115" s="913"/>
      <c r="AT115" s="914"/>
      <c r="AU115" s="923"/>
      <c r="AV115" s="924"/>
      <c r="AW115" s="924"/>
      <c r="AX115" s="924"/>
      <c r="AY115" s="925"/>
      <c r="AZ115" s="767" t="s">
        <v>435</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436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437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618</v>
      </c>
      <c r="AB116" s="784"/>
      <c r="AC116" s="784"/>
      <c r="AD116" s="784"/>
      <c r="AE116" s="785"/>
      <c r="AF116" s="786">
        <v>179</v>
      </c>
      <c r="AG116" s="784"/>
      <c r="AH116" s="784"/>
      <c r="AI116" s="784"/>
      <c r="AJ116" s="785"/>
      <c r="AK116" s="786">
        <v>152</v>
      </c>
      <c r="AL116" s="784"/>
      <c r="AM116" s="784"/>
      <c r="AN116" s="784"/>
      <c r="AO116" s="785"/>
      <c r="AP116" s="754">
        <v>0</v>
      </c>
      <c r="AQ116" s="755"/>
      <c r="AR116" s="755"/>
      <c r="AS116" s="755"/>
      <c r="AT116" s="756"/>
      <c r="AU116" s="923"/>
      <c r="AV116" s="924"/>
      <c r="AW116" s="924"/>
      <c r="AX116" s="924"/>
      <c r="AY116" s="925"/>
      <c r="AZ116" s="767" t="s">
        <v>438</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439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55930</v>
      </c>
      <c r="DH116" s="784"/>
      <c r="DI116" s="784"/>
      <c r="DJ116" s="784"/>
      <c r="DK116" s="785"/>
      <c r="DL116" s="786">
        <v>20592</v>
      </c>
      <c r="DM116" s="784"/>
      <c r="DN116" s="784"/>
      <c r="DO116" s="784"/>
      <c r="DP116" s="785"/>
      <c r="DQ116" s="786">
        <v>17030</v>
      </c>
      <c r="DR116" s="784"/>
      <c r="DS116" s="784"/>
      <c r="DT116" s="784"/>
      <c r="DU116" s="785"/>
      <c r="DV116" s="754">
        <v>0.3</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440</v>
      </c>
      <c r="Z117" s="889"/>
      <c r="AA117" s="894">
        <v>2629384</v>
      </c>
      <c r="AB117" s="895"/>
      <c r="AC117" s="895"/>
      <c r="AD117" s="895"/>
      <c r="AE117" s="896"/>
      <c r="AF117" s="898">
        <v>2516583</v>
      </c>
      <c r="AG117" s="895"/>
      <c r="AH117" s="895"/>
      <c r="AI117" s="895"/>
      <c r="AJ117" s="896"/>
      <c r="AK117" s="898">
        <v>2399617</v>
      </c>
      <c r="AL117" s="895"/>
      <c r="AM117" s="895"/>
      <c r="AN117" s="895"/>
      <c r="AO117" s="896"/>
      <c r="AP117" s="899"/>
      <c r="AQ117" s="900"/>
      <c r="AR117" s="900"/>
      <c r="AS117" s="900"/>
      <c r="AT117" s="901"/>
      <c r="AU117" s="923"/>
      <c r="AV117" s="924"/>
      <c r="AW117" s="924"/>
      <c r="AX117" s="924"/>
      <c r="AY117" s="925"/>
      <c r="AZ117" s="845" t="s">
        <v>441</v>
      </c>
      <c r="BA117" s="846"/>
      <c r="BB117" s="846"/>
      <c r="BC117" s="846"/>
      <c r="BD117" s="846"/>
      <c r="BE117" s="846"/>
      <c r="BF117" s="846"/>
      <c r="BG117" s="846"/>
      <c r="BH117" s="846"/>
      <c r="BI117" s="846"/>
      <c r="BJ117" s="846"/>
      <c r="BK117" s="846"/>
      <c r="BL117" s="846"/>
      <c r="BM117" s="846"/>
      <c r="BN117" s="846"/>
      <c r="BO117" s="846"/>
      <c r="BP117" s="847"/>
      <c r="BQ117" s="857" t="s">
        <v>442</v>
      </c>
      <c r="BR117" s="858"/>
      <c r="BS117" s="858"/>
      <c r="BT117" s="858"/>
      <c r="BU117" s="858"/>
      <c r="BV117" s="858" t="s">
        <v>442</v>
      </c>
      <c r="BW117" s="858"/>
      <c r="BX117" s="858"/>
      <c r="BY117" s="858"/>
      <c r="BZ117" s="858"/>
      <c r="CA117" s="858" t="s">
        <v>442</v>
      </c>
      <c r="CB117" s="858"/>
      <c r="CC117" s="858"/>
      <c r="CD117" s="858"/>
      <c r="CE117" s="858"/>
      <c r="CF117" s="848" t="s">
        <v>442</v>
      </c>
      <c r="CG117" s="849"/>
      <c r="CH117" s="849"/>
      <c r="CI117" s="849"/>
      <c r="CJ117" s="849"/>
      <c r="CK117" s="917"/>
      <c r="CL117" s="866"/>
      <c r="CM117" s="803" t="s">
        <v>443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442</v>
      </c>
      <c r="DH117" s="784"/>
      <c r="DI117" s="784"/>
      <c r="DJ117" s="784"/>
      <c r="DK117" s="785"/>
      <c r="DL117" s="786" t="s">
        <v>442</v>
      </c>
      <c r="DM117" s="784"/>
      <c r="DN117" s="784"/>
      <c r="DO117" s="784"/>
      <c r="DP117" s="785"/>
      <c r="DQ117" s="786" t="s">
        <v>442</v>
      </c>
      <c r="DR117" s="784"/>
      <c r="DS117" s="784"/>
      <c r="DT117" s="784"/>
      <c r="DU117" s="785"/>
      <c r="DV117" s="754" t="s">
        <v>442</v>
      </c>
      <c r="DW117" s="755"/>
      <c r="DX117" s="755"/>
      <c r="DY117" s="755"/>
      <c r="DZ117" s="756"/>
    </row>
    <row r="118" spans="1:130" s="197" customFormat="1" ht="26.25" customHeight="1" x14ac:dyDescent="0.15">
      <c r="A118" s="887" t="s">
        <v>416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414</v>
      </c>
      <c r="AB118" s="888"/>
      <c r="AC118" s="888"/>
      <c r="AD118" s="888"/>
      <c r="AE118" s="889"/>
      <c r="AF118" s="890" t="s">
        <v>285</v>
      </c>
      <c r="AG118" s="888"/>
      <c r="AH118" s="888"/>
      <c r="AI118" s="888"/>
      <c r="AJ118" s="889"/>
      <c r="AK118" s="890" t="s">
        <v>284</v>
      </c>
      <c r="AL118" s="888"/>
      <c r="AM118" s="888"/>
      <c r="AN118" s="888"/>
      <c r="AO118" s="889"/>
      <c r="AP118" s="891" t="s">
        <v>415</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444</v>
      </c>
      <c r="BP118" s="838"/>
      <c r="BQ118" s="857">
        <v>22964098</v>
      </c>
      <c r="BR118" s="858"/>
      <c r="BS118" s="858"/>
      <c r="BT118" s="858"/>
      <c r="BU118" s="858"/>
      <c r="BV118" s="858">
        <v>21640017</v>
      </c>
      <c r="BW118" s="858"/>
      <c r="BX118" s="858"/>
      <c r="BY118" s="858"/>
      <c r="BZ118" s="858"/>
      <c r="CA118" s="858">
        <v>20876431</v>
      </c>
      <c r="CB118" s="858"/>
      <c r="CC118" s="858"/>
      <c r="CD118" s="858"/>
      <c r="CE118" s="858"/>
      <c r="CF118" s="743"/>
      <c r="CG118" s="744"/>
      <c r="CH118" s="744"/>
      <c r="CI118" s="744"/>
      <c r="CJ118" s="841"/>
      <c r="CK118" s="917"/>
      <c r="CL118" s="866"/>
      <c r="CM118" s="803" t="s">
        <v>445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419</v>
      </c>
      <c r="B119" s="864"/>
      <c r="C119" s="869" t="s">
        <v>420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446</v>
      </c>
      <c r="AV119" s="880"/>
      <c r="AW119" s="880"/>
      <c r="AX119" s="880"/>
      <c r="AY119" s="881"/>
      <c r="AZ119" s="816" t="s">
        <v>447</v>
      </c>
      <c r="BA119" s="758"/>
      <c r="BB119" s="758"/>
      <c r="BC119" s="758"/>
      <c r="BD119" s="758"/>
      <c r="BE119" s="758"/>
      <c r="BF119" s="758"/>
      <c r="BG119" s="758"/>
      <c r="BH119" s="758"/>
      <c r="BI119" s="758"/>
      <c r="BJ119" s="758"/>
      <c r="BK119" s="758"/>
      <c r="BL119" s="758"/>
      <c r="BM119" s="758"/>
      <c r="BN119" s="758"/>
      <c r="BO119" s="758"/>
      <c r="BP119" s="759"/>
      <c r="BQ119" s="799">
        <v>4446049</v>
      </c>
      <c r="BR119" s="800"/>
      <c r="BS119" s="800"/>
      <c r="BT119" s="800"/>
      <c r="BU119" s="800"/>
      <c r="BV119" s="800">
        <v>4828024</v>
      </c>
      <c r="BW119" s="800"/>
      <c r="BX119" s="800"/>
      <c r="BY119" s="800"/>
      <c r="BZ119" s="800"/>
      <c r="CA119" s="800">
        <v>5074027</v>
      </c>
      <c r="CB119" s="800"/>
      <c r="CC119" s="800"/>
      <c r="CD119" s="800"/>
      <c r="CE119" s="800"/>
      <c r="CF119" s="861">
        <v>86.5</v>
      </c>
      <c r="CG119" s="862"/>
      <c r="CH119" s="862"/>
      <c r="CI119" s="862"/>
      <c r="CJ119" s="862"/>
      <c r="CK119" s="918"/>
      <c r="CL119" s="868"/>
      <c r="CM119" s="825" t="s">
        <v>448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158182</v>
      </c>
      <c r="DH119" s="717"/>
      <c r="DI119" s="717"/>
      <c r="DJ119" s="717"/>
      <c r="DK119" s="718"/>
      <c r="DL119" s="719">
        <v>132652</v>
      </c>
      <c r="DM119" s="717"/>
      <c r="DN119" s="717"/>
      <c r="DO119" s="717"/>
      <c r="DP119" s="718"/>
      <c r="DQ119" s="719">
        <v>111754</v>
      </c>
      <c r="DR119" s="717"/>
      <c r="DS119" s="717"/>
      <c r="DT119" s="717"/>
      <c r="DU119" s="718"/>
      <c r="DV119" s="807">
        <v>1.9</v>
      </c>
      <c r="DW119" s="808"/>
      <c r="DX119" s="808"/>
      <c r="DY119" s="808"/>
      <c r="DZ119" s="809"/>
    </row>
    <row r="120" spans="1:130" s="197" customFormat="1" ht="26.25" customHeight="1" x14ac:dyDescent="0.15">
      <c r="A120" s="865"/>
      <c r="B120" s="866"/>
      <c r="C120" s="803" t="s">
        <v>423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449</v>
      </c>
      <c r="BA120" s="768"/>
      <c r="BB120" s="768"/>
      <c r="BC120" s="768"/>
      <c r="BD120" s="768"/>
      <c r="BE120" s="768"/>
      <c r="BF120" s="768"/>
      <c r="BG120" s="768"/>
      <c r="BH120" s="768"/>
      <c r="BI120" s="768"/>
      <c r="BJ120" s="768"/>
      <c r="BK120" s="768"/>
      <c r="BL120" s="768"/>
      <c r="BM120" s="768"/>
      <c r="BN120" s="768"/>
      <c r="BO120" s="768"/>
      <c r="BP120" s="769"/>
      <c r="BQ120" s="770">
        <v>275249</v>
      </c>
      <c r="BR120" s="771"/>
      <c r="BS120" s="771"/>
      <c r="BT120" s="771"/>
      <c r="BU120" s="771"/>
      <c r="BV120" s="771">
        <v>230704</v>
      </c>
      <c r="BW120" s="771"/>
      <c r="BX120" s="771"/>
      <c r="BY120" s="771"/>
      <c r="BZ120" s="771"/>
      <c r="CA120" s="771">
        <v>184759</v>
      </c>
      <c r="CB120" s="771"/>
      <c r="CC120" s="771"/>
      <c r="CD120" s="771"/>
      <c r="CE120" s="771"/>
      <c r="CF120" s="848">
        <v>3.1</v>
      </c>
      <c r="CG120" s="849"/>
      <c r="CH120" s="849"/>
      <c r="CI120" s="849"/>
      <c r="CJ120" s="849"/>
      <c r="CK120" s="850" t="s">
        <v>450</v>
      </c>
      <c r="CL120" s="810"/>
      <c r="CM120" s="810"/>
      <c r="CN120" s="810"/>
      <c r="CO120" s="811"/>
      <c r="CP120" s="854" t="s">
        <v>398</v>
      </c>
      <c r="CQ120" s="855"/>
      <c r="CR120" s="855"/>
      <c r="CS120" s="855"/>
      <c r="CT120" s="855"/>
      <c r="CU120" s="855"/>
      <c r="CV120" s="855"/>
      <c r="CW120" s="855"/>
      <c r="CX120" s="855"/>
      <c r="CY120" s="855"/>
      <c r="CZ120" s="855"/>
      <c r="DA120" s="855"/>
      <c r="DB120" s="855"/>
      <c r="DC120" s="855"/>
      <c r="DD120" s="855"/>
      <c r="DE120" s="855"/>
      <c r="DF120" s="856"/>
      <c r="DG120" s="799">
        <v>1740607</v>
      </c>
      <c r="DH120" s="800"/>
      <c r="DI120" s="800"/>
      <c r="DJ120" s="800"/>
      <c r="DK120" s="800"/>
      <c r="DL120" s="800">
        <v>1770104</v>
      </c>
      <c r="DM120" s="800"/>
      <c r="DN120" s="800"/>
      <c r="DO120" s="800"/>
      <c r="DP120" s="800"/>
      <c r="DQ120" s="800">
        <v>1744485</v>
      </c>
      <c r="DR120" s="800"/>
      <c r="DS120" s="800"/>
      <c r="DT120" s="800"/>
      <c r="DU120" s="800"/>
      <c r="DV120" s="801">
        <v>29.7</v>
      </c>
      <c r="DW120" s="801"/>
      <c r="DX120" s="801"/>
      <c r="DY120" s="801"/>
      <c r="DZ120" s="802"/>
    </row>
    <row r="121" spans="1:130" s="197" customFormat="1" ht="26.25" customHeight="1" x14ac:dyDescent="0.15">
      <c r="A121" s="865"/>
      <c r="B121" s="866"/>
      <c r="C121" s="842" t="s">
        <v>451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452</v>
      </c>
      <c r="BA121" s="846"/>
      <c r="BB121" s="846"/>
      <c r="BC121" s="846"/>
      <c r="BD121" s="846"/>
      <c r="BE121" s="846"/>
      <c r="BF121" s="846"/>
      <c r="BG121" s="846"/>
      <c r="BH121" s="846"/>
      <c r="BI121" s="846"/>
      <c r="BJ121" s="846"/>
      <c r="BK121" s="846"/>
      <c r="BL121" s="846"/>
      <c r="BM121" s="846"/>
      <c r="BN121" s="846"/>
      <c r="BO121" s="846"/>
      <c r="BP121" s="847"/>
      <c r="BQ121" s="857">
        <v>14080621</v>
      </c>
      <c r="BR121" s="858"/>
      <c r="BS121" s="858"/>
      <c r="BT121" s="858"/>
      <c r="BU121" s="858"/>
      <c r="BV121" s="858">
        <v>13433700</v>
      </c>
      <c r="BW121" s="858"/>
      <c r="BX121" s="858"/>
      <c r="BY121" s="858"/>
      <c r="BZ121" s="858"/>
      <c r="CA121" s="858">
        <v>12655692</v>
      </c>
      <c r="CB121" s="858"/>
      <c r="CC121" s="858"/>
      <c r="CD121" s="858"/>
      <c r="CE121" s="858"/>
      <c r="CF121" s="859">
        <v>215.7</v>
      </c>
      <c r="CG121" s="860"/>
      <c r="CH121" s="860"/>
      <c r="CI121" s="860"/>
      <c r="CJ121" s="860"/>
      <c r="CK121" s="851"/>
      <c r="CL121" s="812"/>
      <c r="CM121" s="812"/>
      <c r="CN121" s="812"/>
      <c r="CO121" s="813"/>
      <c r="CP121" s="828" t="s">
        <v>397</v>
      </c>
      <c r="CQ121" s="829"/>
      <c r="CR121" s="829"/>
      <c r="CS121" s="829"/>
      <c r="CT121" s="829"/>
      <c r="CU121" s="829"/>
      <c r="CV121" s="829"/>
      <c r="CW121" s="829"/>
      <c r="CX121" s="829"/>
      <c r="CY121" s="829"/>
      <c r="CZ121" s="829"/>
      <c r="DA121" s="829"/>
      <c r="DB121" s="829"/>
      <c r="DC121" s="829"/>
      <c r="DD121" s="829"/>
      <c r="DE121" s="829"/>
      <c r="DF121" s="830"/>
      <c r="DG121" s="770">
        <v>820277</v>
      </c>
      <c r="DH121" s="771"/>
      <c r="DI121" s="771"/>
      <c r="DJ121" s="771"/>
      <c r="DK121" s="771"/>
      <c r="DL121" s="771">
        <v>962775</v>
      </c>
      <c r="DM121" s="771"/>
      <c r="DN121" s="771"/>
      <c r="DO121" s="771"/>
      <c r="DP121" s="771"/>
      <c r="DQ121" s="771">
        <v>1040289</v>
      </c>
      <c r="DR121" s="771"/>
      <c r="DS121" s="771"/>
      <c r="DT121" s="771"/>
      <c r="DU121" s="771"/>
      <c r="DV121" s="823">
        <v>17.7</v>
      </c>
      <c r="DW121" s="823"/>
      <c r="DX121" s="823"/>
      <c r="DY121" s="823"/>
      <c r="DZ121" s="824"/>
    </row>
    <row r="122" spans="1:130" s="197" customFormat="1" ht="26.25" customHeight="1" x14ac:dyDescent="0.15">
      <c r="A122" s="865"/>
      <c r="B122" s="866"/>
      <c r="C122" s="803" t="s">
        <v>433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453</v>
      </c>
      <c r="BP122" s="838"/>
      <c r="BQ122" s="839">
        <v>18801919</v>
      </c>
      <c r="BR122" s="840"/>
      <c r="BS122" s="840"/>
      <c r="BT122" s="840"/>
      <c r="BU122" s="840"/>
      <c r="BV122" s="840">
        <v>18492428</v>
      </c>
      <c r="BW122" s="840"/>
      <c r="BX122" s="840"/>
      <c r="BY122" s="840"/>
      <c r="BZ122" s="840"/>
      <c r="CA122" s="840">
        <v>17914478</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1092343</v>
      </c>
      <c r="DH122" s="771"/>
      <c r="DI122" s="771"/>
      <c r="DJ122" s="771"/>
      <c r="DK122" s="771"/>
      <c r="DL122" s="771">
        <v>993615</v>
      </c>
      <c r="DM122" s="771"/>
      <c r="DN122" s="771"/>
      <c r="DO122" s="771"/>
      <c r="DP122" s="771"/>
      <c r="DQ122" s="771">
        <v>916754</v>
      </c>
      <c r="DR122" s="771"/>
      <c r="DS122" s="771"/>
      <c r="DT122" s="771"/>
      <c r="DU122" s="771"/>
      <c r="DV122" s="823">
        <v>15.6</v>
      </c>
      <c r="DW122" s="823"/>
      <c r="DX122" s="823"/>
      <c r="DY122" s="823"/>
      <c r="DZ122" s="824"/>
    </row>
    <row r="123" spans="1:130" s="197" customFormat="1" ht="26.25" customHeight="1" thickBot="1" x14ac:dyDescent="0.2">
      <c r="A123" s="865"/>
      <c r="B123" s="866"/>
      <c r="C123" s="803" t="s">
        <v>439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454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69.599999999999994</v>
      </c>
      <c r="BR123" s="832"/>
      <c r="BS123" s="832"/>
      <c r="BT123" s="832"/>
      <c r="BU123" s="832"/>
      <c r="BV123" s="832">
        <v>53.9</v>
      </c>
      <c r="BW123" s="832"/>
      <c r="BX123" s="832"/>
      <c r="BY123" s="832"/>
      <c r="BZ123" s="832"/>
      <c r="CA123" s="832">
        <v>50.4</v>
      </c>
      <c r="CB123" s="832"/>
      <c r="CC123" s="832"/>
      <c r="CD123" s="832"/>
      <c r="CE123" s="832"/>
      <c r="CF123" s="730"/>
      <c r="CG123" s="731"/>
      <c r="CH123" s="731"/>
      <c r="CI123" s="731"/>
      <c r="CJ123" s="833"/>
      <c r="CK123" s="851"/>
      <c r="CL123" s="812"/>
      <c r="CM123" s="812"/>
      <c r="CN123" s="812"/>
      <c r="CO123" s="813"/>
      <c r="CP123" s="828" t="s">
        <v>396</v>
      </c>
      <c r="CQ123" s="829"/>
      <c r="CR123" s="829"/>
      <c r="CS123" s="829"/>
      <c r="CT123" s="829"/>
      <c r="CU123" s="829"/>
      <c r="CV123" s="829"/>
      <c r="CW123" s="829"/>
      <c r="CX123" s="829"/>
      <c r="CY123" s="829"/>
      <c r="CZ123" s="829"/>
      <c r="DA123" s="829"/>
      <c r="DB123" s="829"/>
      <c r="DC123" s="829"/>
      <c r="DD123" s="829"/>
      <c r="DE123" s="829"/>
      <c r="DF123" s="830"/>
      <c r="DG123" s="783">
        <v>883793</v>
      </c>
      <c r="DH123" s="784"/>
      <c r="DI123" s="784"/>
      <c r="DJ123" s="784"/>
      <c r="DK123" s="785"/>
      <c r="DL123" s="786">
        <v>801586</v>
      </c>
      <c r="DM123" s="784"/>
      <c r="DN123" s="784"/>
      <c r="DO123" s="784"/>
      <c r="DP123" s="785"/>
      <c r="DQ123" s="786">
        <v>730080</v>
      </c>
      <c r="DR123" s="784"/>
      <c r="DS123" s="784"/>
      <c r="DT123" s="784"/>
      <c r="DU123" s="785"/>
      <c r="DV123" s="754">
        <v>12.4</v>
      </c>
      <c r="DW123" s="755"/>
      <c r="DX123" s="755"/>
      <c r="DY123" s="755"/>
      <c r="DZ123" s="756"/>
    </row>
    <row r="124" spans="1:130" s="197" customFormat="1" ht="26.25" customHeight="1" x14ac:dyDescent="0.15">
      <c r="A124" s="865"/>
      <c r="B124" s="866"/>
      <c r="C124" s="803" t="s">
        <v>443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455</v>
      </c>
      <c r="CQ124" s="829"/>
      <c r="CR124" s="829"/>
      <c r="CS124" s="829"/>
      <c r="CT124" s="829"/>
      <c r="CU124" s="829"/>
      <c r="CV124" s="829"/>
      <c r="CW124" s="829"/>
      <c r="CX124" s="829"/>
      <c r="CY124" s="829"/>
      <c r="CZ124" s="829"/>
      <c r="DA124" s="829"/>
      <c r="DB124" s="829"/>
      <c r="DC124" s="829"/>
      <c r="DD124" s="829"/>
      <c r="DE124" s="829"/>
      <c r="DF124" s="830"/>
      <c r="DG124" s="716">
        <v>619163</v>
      </c>
      <c r="DH124" s="717"/>
      <c r="DI124" s="717"/>
      <c r="DJ124" s="717"/>
      <c r="DK124" s="718"/>
      <c r="DL124" s="719">
        <v>520215</v>
      </c>
      <c r="DM124" s="717"/>
      <c r="DN124" s="717"/>
      <c r="DO124" s="717"/>
      <c r="DP124" s="718"/>
      <c r="DQ124" s="719">
        <v>500308</v>
      </c>
      <c r="DR124" s="717"/>
      <c r="DS124" s="717"/>
      <c r="DT124" s="717"/>
      <c r="DU124" s="718"/>
      <c r="DV124" s="807">
        <v>8.5</v>
      </c>
      <c r="DW124" s="808"/>
      <c r="DX124" s="808"/>
      <c r="DY124" s="808"/>
      <c r="DZ124" s="809"/>
    </row>
    <row r="125" spans="1:130" s="197" customFormat="1" ht="26.25" customHeight="1" thickBot="1" x14ac:dyDescent="0.2">
      <c r="A125" s="865"/>
      <c r="B125" s="866"/>
      <c r="C125" s="803" t="s">
        <v>445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456</v>
      </c>
      <c r="CL125" s="810"/>
      <c r="CM125" s="810"/>
      <c r="CN125" s="810"/>
      <c r="CO125" s="811"/>
      <c r="CP125" s="816" t="s">
        <v>457</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448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458</v>
      </c>
      <c r="AY126" s="764"/>
      <c r="AZ126" s="764"/>
      <c r="BA126" s="764"/>
      <c r="BB126" s="764"/>
      <c r="BC126" s="764"/>
      <c r="BD126" s="764"/>
      <c r="BE126" s="765"/>
      <c r="BF126" s="763" t="s">
        <v>459</v>
      </c>
      <c r="BG126" s="764"/>
      <c r="BH126" s="764"/>
      <c r="BI126" s="764"/>
      <c r="BJ126" s="764"/>
      <c r="BK126" s="764"/>
      <c r="BL126" s="765"/>
      <c r="BM126" s="763" t="s">
        <v>460</v>
      </c>
      <c r="BN126" s="764"/>
      <c r="BO126" s="764"/>
      <c r="BP126" s="764"/>
      <c r="BQ126" s="764"/>
      <c r="BR126" s="764"/>
      <c r="BS126" s="765"/>
      <c r="BT126" s="763" t="s">
        <v>461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462</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463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28540</v>
      </c>
      <c r="AB127" s="784"/>
      <c r="AC127" s="784"/>
      <c r="AD127" s="784"/>
      <c r="AE127" s="785"/>
      <c r="AF127" s="786">
        <v>17644</v>
      </c>
      <c r="AG127" s="784"/>
      <c r="AH127" s="784"/>
      <c r="AI127" s="784"/>
      <c r="AJ127" s="785"/>
      <c r="AK127" s="786">
        <v>10549</v>
      </c>
      <c r="AL127" s="784"/>
      <c r="AM127" s="784"/>
      <c r="AN127" s="784"/>
      <c r="AO127" s="785"/>
      <c r="AP127" s="754">
        <v>0.2</v>
      </c>
      <c r="AQ127" s="755"/>
      <c r="AR127" s="755"/>
      <c r="AS127" s="755"/>
      <c r="AT127" s="756"/>
      <c r="AU127" s="233"/>
      <c r="AV127" s="233"/>
      <c r="AW127" s="233"/>
      <c r="AX127" s="757" t="s">
        <v>464</v>
      </c>
      <c r="AY127" s="758"/>
      <c r="AZ127" s="758"/>
      <c r="BA127" s="758"/>
      <c r="BB127" s="758"/>
      <c r="BC127" s="758"/>
      <c r="BD127" s="758"/>
      <c r="BE127" s="759"/>
      <c r="BF127" s="760" t="s">
        <v>110</v>
      </c>
      <c r="BG127" s="761"/>
      <c r="BH127" s="761"/>
      <c r="BI127" s="761"/>
      <c r="BJ127" s="761"/>
      <c r="BK127" s="761"/>
      <c r="BL127" s="762"/>
      <c r="BM127" s="760">
        <v>13.86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465</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466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467</v>
      </c>
      <c r="X128" s="797"/>
      <c r="Y128" s="797"/>
      <c r="Z128" s="798"/>
      <c r="AA128" s="723">
        <v>48503</v>
      </c>
      <c r="AB128" s="724"/>
      <c r="AC128" s="724"/>
      <c r="AD128" s="724"/>
      <c r="AE128" s="725"/>
      <c r="AF128" s="726">
        <v>48062</v>
      </c>
      <c r="AG128" s="724"/>
      <c r="AH128" s="724"/>
      <c r="AI128" s="724"/>
      <c r="AJ128" s="725"/>
      <c r="AK128" s="726">
        <v>43174</v>
      </c>
      <c r="AL128" s="724"/>
      <c r="AM128" s="724"/>
      <c r="AN128" s="724"/>
      <c r="AO128" s="725"/>
      <c r="AP128" s="727"/>
      <c r="AQ128" s="728"/>
      <c r="AR128" s="728"/>
      <c r="AS128" s="728"/>
      <c r="AT128" s="729"/>
      <c r="AU128" s="235"/>
      <c r="AV128" s="235"/>
      <c r="AW128" s="235"/>
      <c r="AX128" s="772" t="s">
        <v>468</v>
      </c>
      <c r="AY128" s="768"/>
      <c r="AZ128" s="768"/>
      <c r="BA128" s="768"/>
      <c r="BB128" s="768"/>
      <c r="BC128" s="768"/>
      <c r="BD128" s="768"/>
      <c r="BE128" s="769"/>
      <c r="BF128" s="790" t="s">
        <v>110</v>
      </c>
      <c r="BG128" s="791"/>
      <c r="BH128" s="791"/>
      <c r="BI128" s="791"/>
      <c r="BJ128" s="791"/>
      <c r="BK128" s="791"/>
      <c r="BL128" s="792"/>
      <c r="BM128" s="790">
        <v>18.86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469</v>
      </c>
      <c r="X129" s="781"/>
      <c r="Y129" s="781"/>
      <c r="Z129" s="782"/>
      <c r="AA129" s="783">
        <v>7738366</v>
      </c>
      <c r="AB129" s="784"/>
      <c r="AC129" s="784"/>
      <c r="AD129" s="784"/>
      <c r="AE129" s="785"/>
      <c r="AF129" s="786">
        <v>7596217</v>
      </c>
      <c r="AG129" s="784"/>
      <c r="AH129" s="784"/>
      <c r="AI129" s="784"/>
      <c r="AJ129" s="785"/>
      <c r="AK129" s="786">
        <v>7601188</v>
      </c>
      <c r="AL129" s="784"/>
      <c r="AM129" s="784"/>
      <c r="AN129" s="784"/>
      <c r="AO129" s="785"/>
      <c r="AP129" s="787"/>
      <c r="AQ129" s="788"/>
      <c r="AR129" s="788"/>
      <c r="AS129" s="788"/>
      <c r="AT129" s="789"/>
      <c r="AU129" s="235"/>
      <c r="AV129" s="235"/>
      <c r="AW129" s="235"/>
      <c r="AX129" s="772" t="s">
        <v>470</v>
      </c>
      <c r="AY129" s="768"/>
      <c r="AZ129" s="768"/>
      <c r="BA129" s="768"/>
      <c r="BB129" s="768"/>
      <c r="BC129" s="768"/>
      <c r="BD129" s="768"/>
      <c r="BE129" s="769"/>
      <c r="BF129" s="773">
        <v>12.1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472</v>
      </c>
      <c r="X130" s="781"/>
      <c r="Y130" s="781"/>
      <c r="Z130" s="782"/>
      <c r="AA130" s="783">
        <v>1764862</v>
      </c>
      <c r="AB130" s="784"/>
      <c r="AC130" s="784"/>
      <c r="AD130" s="784"/>
      <c r="AE130" s="785"/>
      <c r="AF130" s="786">
        <v>1758581</v>
      </c>
      <c r="AG130" s="784"/>
      <c r="AH130" s="784"/>
      <c r="AI130" s="784"/>
      <c r="AJ130" s="785"/>
      <c r="AK130" s="786">
        <v>1734090</v>
      </c>
      <c r="AL130" s="784"/>
      <c r="AM130" s="784"/>
      <c r="AN130" s="784"/>
      <c r="AO130" s="785"/>
      <c r="AP130" s="787"/>
      <c r="AQ130" s="788"/>
      <c r="AR130" s="788"/>
      <c r="AS130" s="788"/>
      <c r="AT130" s="789"/>
      <c r="AU130" s="235"/>
      <c r="AV130" s="235"/>
      <c r="AW130" s="235"/>
      <c r="AX130" s="751" t="s">
        <v>473</v>
      </c>
      <c r="AY130" s="752"/>
      <c r="AZ130" s="752"/>
      <c r="BA130" s="752"/>
      <c r="BB130" s="752"/>
      <c r="BC130" s="752"/>
      <c r="BD130" s="752"/>
      <c r="BE130" s="753"/>
      <c r="BF130" s="705">
        <v>50.4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474</v>
      </c>
      <c r="X131" s="714"/>
      <c r="Y131" s="714"/>
      <c r="Z131" s="715"/>
      <c r="AA131" s="716">
        <v>5973504</v>
      </c>
      <c r="AB131" s="717"/>
      <c r="AC131" s="717"/>
      <c r="AD131" s="717"/>
      <c r="AE131" s="718"/>
      <c r="AF131" s="719">
        <v>5837636</v>
      </c>
      <c r="AG131" s="717"/>
      <c r="AH131" s="717"/>
      <c r="AI131" s="717"/>
      <c r="AJ131" s="718"/>
      <c r="AK131" s="719">
        <v>5867098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476</v>
      </c>
      <c r="W132" s="737"/>
      <c r="X132" s="737"/>
      <c r="Y132" s="737"/>
      <c r="Z132" s="738"/>
      <c r="AA132" s="739">
        <v>13.660642060000001</v>
      </c>
      <c r="AB132" s="740"/>
      <c r="AC132" s="740"/>
      <c r="AD132" s="740"/>
      <c r="AE132" s="741"/>
      <c r="AF132" s="742">
        <v>12.16142973</v>
      </c>
      <c r="AG132" s="740"/>
      <c r="AH132" s="740"/>
      <c r="AI132" s="740"/>
      <c r="AJ132" s="741"/>
      <c r="AK132" s="742">
        <v>10.60750988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477</v>
      </c>
      <c r="W133" s="746"/>
      <c r="X133" s="746"/>
      <c r="Y133" s="746"/>
      <c r="Z133" s="747"/>
      <c r="AA133" s="748">
        <v>15.4</v>
      </c>
      <c r="AB133" s="749"/>
      <c r="AC133" s="749"/>
      <c r="AD133" s="749"/>
      <c r="AE133" s="750"/>
      <c r="AF133" s="748">
        <v>13.6</v>
      </c>
      <c r="AG133" s="749"/>
      <c r="AH133" s="749"/>
      <c r="AI133" s="749"/>
      <c r="AJ133" s="750"/>
      <c r="AK133" s="748">
        <v>12.1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19" t="s">
        <v>480</v>
      </c>
      <c r="L7" s="254"/>
      <c r="M7" s="255" t="s">
        <v>481</v>
      </c>
      <c r="N7" s="256"/>
    </row>
    <row r="8" spans="1:16" x14ac:dyDescent="0.15">
      <c r="A8" s="248"/>
      <c r="B8" s="244"/>
      <c r="C8" s="244"/>
      <c r="D8" s="244"/>
      <c r="E8" s="244"/>
      <c r="F8" s="244"/>
      <c r="G8" s="257"/>
      <c r="H8" s="258"/>
      <c r="I8" s="258"/>
      <c r="J8" s="259"/>
      <c r="K8" s="1120"/>
      <c r="L8" s="260" t="s">
        <v>482</v>
      </c>
      <c r="M8" s="261" t="s">
        <v>483</v>
      </c>
      <c r="N8" s="262" t="s">
        <v>484</v>
      </c>
    </row>
    <row r="9" spans="1:16" x14ac:dyDescent="0.15">
      <c r="A9" s="248"/>
      <c r="B9" s="244"/>
      <c r="C9" s="244"/>
      <c r="D9" s="244"/>
      <c r="E9" s="244"/>
      <c r="F9" s="244"/>
      <c r="G9" s="1133" t="s">
        <v>485</v>
      </c>
      <c r="H9" s="1134"/>
      <c r="I9" s="1134"/>
      <c r="J9" s="1135"/>
      <c r="K9" s="263">
        <v>1621017</v>
      </c>
      <c r="L9" s="264">
        <v>106583</v>
      </c>
      <c r="M9" s="265">
        <v>83939</v>
      </c>
      <c r="N9" s="266">
        <v>27</v>
      </c>
    </row>
    <row r="10" spans="1:16" x14ac:dyDescent="0.15">
      <c r="A10" s="248"/>
      <c r="B10" s="244"/>
      <c r="C10" s="244"/>
      <c r="D10" s="244"/>
      <c r="E10" s="244"/>
      <c r="F10" s="244"/>
      <c r="G10" s="1133" t="s">
        <v>486</v>
      </c>
      <c r="H10" s="1134"/>
      <c r="I10" s="1134"/>
      <c r="J10" s="1135"/>
      <c r="K10" s="267">
        <v>226639</v>
      </c>
      <c r="L10" s="268">
        <v>14902</v>
      </c>
      <c r="M10" s="269">
        <v>8976</v>
      </c>
      <c r="N10" s="270">
        <v>66</v>
      </c>
    </row>
    <row r="11" spans="1:16" ht="13.5" customHeight="1" x14ac:dyDescent="0.15">
      <c r="A11" s="248"/>
      <c r="B11" s="244"/>
      <c r="C11" s="244"/>
      <c r="D11" s="244"/>
      <c r="E11" s="244"/>
      <c r="F11" s="244"/>
      <c r="G11" s="1133" t="s">
        <v>487</v>
      </c>
      <c r="H11" s="1134"/>
      <c r="I11" s="1134"/>
      <c r="J11" s="1135"/>
      <c r="K11" s="267">
        <v>196903</v>
      </c>
      <c r="L11" s="268">
        <v>12946</v>
      </c>
      <c r="M11" s="269">
        <v>13172</v>
      </c>
      <c r="N11" s="270">
        <v>-1.7</v>
      </c>
    </row>
    <row r="12" spans="1:16" ht="13.5" customHeight="1" x14ac:dyDescent="0.15">
      <c r="A12" s="248"/>
      <c r="B12" s="244"/>
      <c r="C12" s="244"/>
      <c r="D12" s="244"/>
      <c r="E12" s="244"/>
      <c r="F12" s="244"/>
      <c r="G12" s="1133" t="s">
        <v>488</v>
      </c>
      <c r="H12" s="1134"/>
      <c r="I12" s="1134"/>
      <c r="J12" s="1135"/>
      <c r="K12" s="267">
        <v>25247</v>
      </c>
      <c r="L12" s="268">
        <v>1660</v>
      </c>
      <c r="M12" s="269">
        <v>634</v>
      </c>
      <c r="N12" s="270">
        <v>161.80000000000001</v>
      </c>
    </row>
    <row r="13" spans="1:16" ht="13.5" customHeight="1" x14ac:dyDescent="0.15">
      <c r="A13" s="248"/>
      <c r="B13" s="244"/>
      <c r="C13" s="244"/>
      <c r="D13" s="244"/>
      <c r="E13" s="244"/>
      <c r="F13" s="244"/>
      <c r="G13" s="1133" t="s">
        <v>489</v>
      </c>
      <c r="H13" s="1134"/>
      <c r="I13" s="1134"/>
      <c r="J13" s="1135"/>
      <c r="K13" s="267" t="s">
        <v>490</v>
      </c>
      <c r="L13" s="268" t="s">
        <v>490</v>
      </c>
      <c r="M13" s="269">
        <v>21</v>
      </c>
      <c r="N13" s="270" t="s">
        <v>490</v>
      </c>
    </row>
    <row r="14" spans="1:16" ht="13.5" customHeight="1" x14ac:dyDescent="0.15">
      <c r="A14" s="248"/>
      <c r="B14" s="244"/>
      <c r="C14" s="244"/>
      <c r="D14" s="244"/>
      <c r="E14" s="244"/>
      <c r="F14" s="244"/>
      <c r="G14" s="1133" t="s">
        <v>491</v>
      </c>
      <c r="H14" s="1134"/>
      <c r="I14" s="1134"/>
      <c r="J14" s="1135"/>
      <c r="K14" s="267">
        <v>59383</v>
      </c>
      <c r="L14" s="268">
        <v>3904</v>
      </c>
      <c r="M14" s="269">
        <v>3872</v>
      </c>
      <c r="N14" s="270">
        <v>0.8</v>
      </c>
    </row>
    <row r="15" spans="1:16" ht="13.5" customHeight="1" x14ac:dyDescent="0.15">
      <c r="A15" s="248"/>
      <c r="B15" s="244"/>
      <c r="C15" s="244"/>
      <c r="D15" s="244"/>
      <c r="E15" s="244"/>
      <c r="F15" s="244"/>
      <c r="G15" s="1133" t="s">
        <v>492</v>
      </c>
      <c r="H15" s="1134"/>
      <c r="I15" s="1134"/>
      <c r="J15" s="1135"/>
      <c r="K15" s="267">
        <v>72186</v>
      </c>
      <c r="L15" s="268">
        <v>4746</v>
      </c>
      <c r="M15" s="269">
        <v>2062</v>
      </c>
      <c r="N15" s="270">
        <v>130.19999999999999</v>
      </c>
    </row>
    <row r="16" spans="1:16" x14ac:dyDescent="0.15">
      <c r="A16" s="248"/>
      <c r="B16" s="244"/>
      <c r="C16" s="244"/>
      <c r="D16" s="244"/>
      <c r="E16" s="244"/>
      <c r="F16" s="244"/>
      <c r="G16" s="1136" t="s">
        <v>493</v>
      </c>
      <c r="H16" s="1137"/>
      <c r="I16" s="1137"/>
      <c r="J16" s="1138"/>
      <c r="K16" s="268">
        <v>-156527</v>
      </c>
      <c r="L16" s="268">
        <v>-10292</v>
      </c>
      <c r="M16" s="269">
        <v>-8514</v>
      </c>
      <c r="N16" s="270">
        <v>20.9</v>
      </c>
    </row>
    <row r="17" spans="1:16" x14ac:dyDescent="0.15">
      <c r="A17" s="248"/>
      <c r="B17" s="244"/>
      <c r="C17" s="244"/>
      <c r="D17" s="244"/>
      <c r="E17" s="244"/>
      <c r="F17" s="244"/>
      <c r="G17" s="1136" t="s">
        <v>168</v>
      </c>
      <c r="H17" s="1137"/>
      <c r="I17" s="1137"/>
      <c r="J17" s="1138"/>
      <c r="K17" s="268">
        <v>2044848</v>
      </c>
      <c r="L17" s="268">
        <v>134450</v>
      </c>
      <c r="M17" s="269">
        <v>104161</v>
      </c>
      <c r="N17" s="270">
        <v>29.1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30" t="s">
        <v>498</v>
      </c>
      <c r="H21" s="1131"/>
      <c r="I21" s="1131"/>
      <c r="J21" s="1132"/>
      <c r="K21" s="280">
        <v>12.36</v>
      </c>
      <c r="L21" s="281">
        <v>9.8000000000000007</v>
      </c>
      <c r="M21" s="282">
        <v>2.56</v>
      </c>
      <c r="N21" s="249"/>
      <c r="O21" s="283"/>
      <c r="P21" s="279"/>
    </row>
    <row r="22" spans="1:16" s="284" customFormat="1" x14ac:dyDescent="0.15">
      <c r="A22" s="279"/>
      <c r="B22" s="249"/>
      <c r="C22" s="249"/>
      <c r="D22" s="249"/>
      <c r="E22" s="249"/>
      <c r="F22" s="249"/>
      <c r="G22" s="1130" t="s">
        <v>499</v>
      </c>
      <c r="H22" s="1131"/>
      <c r="I22" s="1131"/>
      <c r="J22" s="1132"/>
      <c r="K22" s="285">
        <v>95.4</v>
      </c>
      <c r="L22" s="286">
        <v>96.3</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19" t="s">
        <v>480</v>
      </c>
      <c r="L30" s="254"/>
      <c r="M30" s="255" t="s">
        <v>481</v>
      </c>
      <c r="N30" s="256"/>
    </row>
    <row r="31" spans="1:16" x14ac:dyDescent="0.15">
      <c r="A31" s="248"/>
      <c r="B31" s="244"/>
      <c r="C31" s="244"/>
      <c r="D31" s="244"/>
      <c r="E31" s="244"/>
      <c r="F31" s="244"/>
      <c r="G31" s="257"/>
      <c r="H31" s="258"/>
      <c r="I31" s="258"/>
      <c r="J31" s="259"/>
      <c r="K31" s="1120"/>
      <c r="L31" s="260" t="s">
        <v>482</v>
      </c>
      <c r="M31" s="261" t="s">
        <v>483</v>
      </c>
      <c r="N31" s="262" t="s">
        <v>484</v>
      </c>
    </row>
    <row r="32" spans="1:16" ht="27" customHeight="1" x14ac:dyDescent="0.15">
      <c r="A32" s="248"/>
      <c r="B32" s="244"/>
      <c r="C32" s="244"/>
      <c r="D32" s="244"/>
      <c r="E32" s="244"/>
      <c r="F32" s="244"/>
      <c r="G32" s="1121" t="s">
        <v>503</v>
      </c>
      <c r="H32" s="1122"/>
      <c r="I32" s="1122"/>
      <c r="J32" s="1123"/>
      <c r="K32" s="294">
        <v>1912015</v>
      </c>
      <c r="L32" s="294">
        <v>125716</v>
      </c>
      <c r="M32" s="295">
        <v>53592</v>
      </c>
      <c r="N32" s="296">
        <v>134.6</v>
      </c>
    </row>
    <row r="33" spans="1:16" ht="13.5" customHeight="1" x14ac:dyDescent="0.15">
      <c r="A33" s="248"/>
      <c r="B33" s="244"/>
      <c r="C33" s="244"/>
      <c r="D33" s="244"/>
      <c r="E33" s="244"/>
      <c r="F33" s="244"/>
      <c r="G33" s="1121" t="s">
        <v>504</v>
      </c>
      <c r="H33" s="1122"/>
      <c r="I33" s="1122"/>
      <c r="J33" s="1123"/>
      <c r="K33" s="294" t="s">
        <v>490</v>
      </c>
      <c r="L33" s="294" t="s">
        <v>490</v>
      </c>
      <c r="M33" s="295" t="s">
        <v>490</v>
      </c>
      <c r="N33" s="296" t="s">
        <v>490</v>
      </c>
    </row>
    <row r="34" spans="1:16" ht="27" customHeight="1" x14ac:dyDescent="0.15">
      <c r="A34" s="248"/>
      <c r="B34" s="244"/>
      <c r="C34" s="244"/>
      <c r="D34" s="244"/>
      <c r="E34" s="244"/>
      <c r="F34" s="244"/>
      <c r="G34" s="1121" t="s">
        <v>505</v>
      </c>
      <c r="H34" s="1122"/>
      <c r="I34" s="1122"/>
      <c r="J34" s="1123"/>
      <c r="K34" s="294" t="s">
        <v>490</v>
      </c>
      <c r="L34" s="294" t="s">
        <v>490</v>
      </c>
      <c r="M34" s="295">
        <v>0</v>
      </c>
      <c r="N34" s="296" t="s">
        <v>490</v>
      </c>
    </row>
    <row r="35" spans="1:16" ht="27" customHeight="1" x14ac:dyDescent="0.15">
      <c r="A35" s="248"/>
      <c r="B35" s="244"/>
      <c r="C35" s="244"/>
      <c r="D35" s="244"/>
      <c r="E35" s="244"/>
      <c r="F35" s="244"/>
      <c r="G35" s="1121" t="s">
        <v>506</v>
      </c>
      <c r="H35" s="1122"/>
      <c r="I35" s="1122"/>
      <c r="J35" s="1123"/>
      <c r="K35" s="294">
        <v>440018</v>
      </c>
      <c r="L35" s="294">
        <v>28931</v>
      </c>
      <c r="M35" s="295">
        <v>20509</v>
      </c>
      <c r="N35" s="296">
        <v>41.1</v>
      </c>
    </row>
    <row r="36" spans="1:16" ht="27" customHeight="1" x14ac:dyDescent="0.15">
      <c r="A36" s="248"/>
      <c r="B36" s="244"/>
      <c r="C36" s="244"/>
      <c r="D36" s="244"/>
      <c r="E36" s="244"/>
      <c r="F36" s="244"/>
      <c r="G36" s="1121" t="s">
        <v>507</v>
      </c>
      <c r="H36" s="1122"/>
      <c r="I36" s="1122"/>
      <c r="J36" s="1123"/>
      <c r="K36" s="294">
        <v>36883</v>
      </c>
      <c r="L36" s="294">
        <v>2425</v>
      </c>
      <c r="M36" s="295">
        <v>3503</v>
      </c>
      <c r="N36" s="296">
        <v>-30.8</v>
      </c>
    </row>
    <row r="37" spans="1:16" ht="13.5" customHeight="1" x14ac:dyDescent="0.15">
      <c r="A37" s="248"/>
      <c r="B37" s="244"/>
      <c r="C37" s="244"/>
      <c r="D37" s="244"/>
      <c r="E37" s="244"/>
      <c r="F37" s="244"/>
      <c r="G37" s="1121" t="s">
        <v>508</v>
      </c>
      <c r="H37" s="1122"/>
      <c r="I37" s="1122"/>
      <c r="J37" s="1123"/>
      <c r="K37" s="294">
        <v>10549</v>
      </c>
      <c r="L37" s="294">
        <v>694</v>
      </c>
      <c r="M37" s="295">
        <v>1405</v>
      </c>
      <c r="N37" s="296">
        <v>-50.6</v>
      </c>
    </row>
    <row r="38" spans="1:16" ht="27" customHeight="1" x14ac:dyDescent="0.15">
      <c r="A38" s="248"/>
      <c r="B38" s="244"/>
      <c r="C38" s="244"/>
      <c r="D38" s="244"/>
      <c r="E38" s="244"/>
      <c r="F38" s="244"/>
      <c r="G38" s="1124" t="s">
        <v>509</v>
      </c>
      <c r="H38" s="1125"/>
      <c r="I38" s="1125"/>
      <c r="J38" s="1126"/>
      <c r="K38" s="297">
        <v>152</v>
      </c>
      <c r="L38" s="297">
        <v>10</v>
      </c>
      <c r="M38" s="298">
        <v>2</v>
      </c>
      <c r="N38" s="299">
        <v>400</v>
      </c>
      <c r="O38" s="293"/>
    </row>
    <row r="39" spans="1:16" x14ac:dyDescent="0.15">
      <c r="A39" s="248"/>
      <c r="B39" s="244"/>
      <c r="C39" s="244"/>
      <c r="D39" s="244"/>
      <c r="E39" s="244"/>
      <c r="F39" s="244"/>
      <c r="G39" s="1124" t="s">
        <v>510</v>
      </c>
      <c r="H39" s="1125"/>
      <c r="I39" s="1125"/>
      <c r="J39" s="1126"/>
      <c r="K39" s="300">
        <v>-43174</v>
      </c>
      <c r="L39" s="300">
        <v>-2839</v>
      </c>
      <c r="M39" s="301">
        <v>-1515</v>
      </c>
      <c r="N39" s="302">
        <v>87.4</v>
      </c>
      <c r="O39" s="293"/>
    </row>
    <row r="40" spans="1:16" ht="27" customHeight="1" x14ac:dyDescent="0.15">
      <c r="A40" s="248"/>
      <c r="B40" s="244"/>
      <c r="C40" s="244"/>
      <c r="D40" s="244"/>
      <c r="E40" s="244"/>
      <c r="F40" s="244"/>
      <c r="G40" s="1121" t="s">
        <v>511</v>
      </c>
      <c r="H40" s="1122"/>
      <c r="I40" s="1122"/>
      <c r="J40" s="1123"/>
      <c r="K40" s="300">
        <v>-1734090</v>
      </c>
      <c r="L40" s="300">
        <v>-114017</v>
      </c>
      <c r="M40" s="301">
        <v>-52955</v>
      </c>
      <c r="N40" s="302">
        <v>115.3</v>
      </c>
      <c r="O40" s="293"/>
    </row>
    <row r="41" spans="1:16" x14ac:dyDescent="0.15">
      <c r="A41" s="248"/>
      <c r="B41" s="244"/>
      <c r="C41" s="244"/>
      <c r="D41" s="244"/>
      <c r="E41" s="244"/>
      <c r="F41" s="244"/>
      <c r="G41" s="1127" t="s">
        <v>279</v>
      </c>
      <c r="H41" s="1128"/>
      <c r="I41" s="1128"/>
      <c r="J41" s="1129"/>
      <c r="K41" s="294">
        <v>622353</v>
      </c>
      <c r="L41" s="300">
        <v>40920</v>
      </c>
      <c r="M41" s="301">
        <v>24541</v>
      </c>
      <c r="N41" s="302">
        <v>66.7</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14" t="s">
        <v>480</v>
      </c>
      <c r="J49" s="1116" t="s">
        <v>515</v>
      </c>
      <c r="K49" s="1117"/>
      <c r="L49" s="1117"/>
      <c r="M49" s="1117"/>
      <c r="N49" s="1118"/>
    </row>
    <row r="50" spans="1:14" x14ac:dyDescent="0.15">
      <c r="A50" s="248"/>
      <c r="B50" s="244"/>
      <c r="C50" s="244"/>
      <c r="D50" s="244"/>
      <c r="E50" s="244"/>
      <c r="F50" s="244"/>
      <c r="G50" s="312"/>
      <c r="H50" s="313"/>
      <c r="I50" s="1115"/>
      <c r="J50" s="314" t="s">
        <v>516</v>
      </c>
      <c r="K50" s="315" t="s">
        <v>517</v>
      </c>
      <c r="L50" s="316" t="s">
        <v>518</v>
      </c>
      <c r="M50" s="317" t="s">
        <v>519</v>
      </c>
      <c r="N50" s="318" t="s">
        <v>520</v>
      </c>
    </row>
    <row r="51" spans="1:14" x14ac:dyDescent="0.15">
      <c r="A51" s="248"/>
      <c r="B51" s="244"/>
      <c r="C51" s="244"/>
      <c r="D51" s="244"/>
      <c r="E51" s="244"/>
      <c r="F51" s="244"/>
      <c r="G51" s="310" t="s">
        <v>521</v>
      </c>
      <c r="H51" s="311"/>
      <c r="I51" s="319">
        <v>2274460</v>
      </c>
      <c r="J51" s="320">
        <v>142180</v>
      </c>
      <c r="K51" s="321">
        <v>15.1</v>
      </c>
      <c r="L51" s="322">
        <v>59829</v>
      </c>
      <c r="M51" s="323">
        <v>-43.7</v>
      </c>
      <c r="N51" s="324">
        <v>58.8</v>
      </c>
    </row>
    <row r="52" spans="1:14" x14ac:dyDescent="0.15">
      <c r="A52" s="248"/>
      <c r="B52" s="244"/>
      <c r="C52" s="244"/>
      <c r="D52" s="244"/>
      <c r="E52" s="244"/>
      <c r="F52" s="244"/>
      <c r="G52" s="325"/>
      <c r="H52" s="326" t="s">
        <v>522</v>
      </c>
      <c r="I52" s="327">
        <v>979088</v>
      </c>
      <c r="J52" s="328">
        <v>61204</v>
      </c>
      <c r="K52" s="329">
        <v>8.4</v>
      </c>
      <c r="L52" s="330">
        <v>33669</v>
      </c>
      <c r="M52" s="331">
        <v>-34.1</v>
      </c>
      <c r="N52" s="332">
        <v>42.5</v>
      </c>
    </row>
    <row r="53" spans="1:14" x14ac:dyDescent="0.15">
      <c r="A53" s="248"/>
      <c r="B53" s="244"/>
      <c r="C53" s="244"/>
      <c r="D53" s="244"/>
      <c r="E53" s="244"/>
      <c r="F53" s="244"/>
      <c r="G53" s="310" t="s">
        <v>523</v>
      </c>
      <c r="H53" s="311"/>
      <c r="I53" s="319">
        <v>1566976</v>
      </c>
      <c r="J53" s="320">
        <v>98988</v>
      </c>
      <c r="K53" s="321">
        <v>-30.4</v>
      </c>
      <c r="L53" s="322">
        <v>70582</v>
      </c>
      <c r="M53" s="323">
        <v>18</v>
      </c>
      <c r="N53" s="324">
        <v>-48.4</v>
      </c>
    </row>
    <row r="54" spans="1:14" x14ac:dyDescent="0.15">
      <c r="A54" s="248"/>
      <c r="B54" s="244"/>
      <c r="C54" s="244"/>
      <c r="D54" s="244"/>
      <c r="E54" s="244"/>
      <c r="F54" s="244"/>
      <c r="G54" s="325"/>
      <c r="H54" s="326" t="s">
        <v>522</v>
      </c>
      <c r="I54" s="327">
        <v>1250659</v>
      </c>
      <c r="J54" s="328">
        <v>79006</v>
      </c>
      <c r="K54" s="329">
        <v>29.1</v>
      </c>
      <c r="L54" s="330">
        <v>36117</v>
      </c>
      <c r="M54" s="331">
        <v>7.3</v>
      </c>
      <c r="N54" s="332">
        <v>21.8</v>
      </c>
    </row>
    <row r="55" spans="1:14" x14ac:dyDescent="0.15">
      <c r="A55" s="248"/>
      <c r="B55" s="244"/>
      <c r="C55" s="244"/>
      <c r="D55" s="244"/>
      <c r="E55" s="244"/>
      <c r="F55" s="244"/>
      <c r="G55" s="310" t="s">
        <v>524</v>
      </c>
      <c r="H55" s="311"/>
      <c r="I55" s="319">
        <v>1095115</v>
      </c>
      <c r="J55" s="320">
        <v>69913</v>
      </c>
      <c r="K55" s="321">
        <v>-29.4</v>
      </c>
      <c r="L55" s="322">
        <v>81990</v>
      </c>
      <c r="M55" s="323">
        <v>16.2</v>
      </c>
      <c r="N55" s="324">
        <v>-45.6</v>
      </c>
    </row>
    <row r="56" spans="1:14" x14ac:dyDescent="0.15">
      <c r="A56" s="248"/>
      <c r="B56" s="244"/>
      <c r="C56" s="244"/>
      <c r="D56" s="244"/>
      <c r="E56" s="244"/>
      <c r="F56" s="244"/>
      <c r="G56" s="325"/>
      <c r="H56" s="326" t="s">
        <v>522</v>
      </c>
      <c r="I56" s="327">
        <v>427710</v>
      </c>
      <c r="J56" s="328">
        <v>27305</v>
      </c>
      <c r="K56" s="329">
        <v>-65.400000000000006</v>
      </c>
      <c r="L56" s="330">
        <v>34482</v>
      </c>
      <c r="M56" s="331">
        <v>-4.5</v>
      </c>
      <c r="N56" s="332">
        <v>-60.9</v>
      </c>
    </row>
    <row r="57" spans="1:14" x14ac:dyDescent="0.15">
      <c r="A57" s="248"/>
      <c r="B57" s="244"/>
      <c r="C57" s="244"/>
      <c r="D57" s="244"/>
      <c r="E57" s="244"/>
      <c r="F57" s="244"/>
      <c r="G57" s="310" t="s">
        <v>525</v>
      </c>
      <c r="H57" s="311"/>
      <c r="I57" s="319">
        <v>859691</v>
      </c>
      <c r="J57" s="320">
        <v>55546</v>
      </c>
      <c r="K57" s="321">
        <v>-20.5</v>
      </c>
      <c r="L57" s="322">
        <v>87551</v>
      </c>
      <c r="M57" s="323">
        <v>6.8</v>
      </c>
      <c r="N57" s="324">
        <v>-27.3</v>
      </c>
    </row>
    <row r="58" spans="1:14" x14ac:dyDescent="0.15">
      <c r="A58" s="248"/>
      <c r="B58" s="244"/>
      <c r="C58" s="244"/>
      <c r="D58" s="244"/>
      <c r="E58" s="244"/>
      <c r="F58" s="244"/>
      <c r="G58" s="325"/>
      <c r="H58" s="326" t="s">
        <v>522</v>
      </c>
      <c r="I58" s="327">
        <v>604200</v>
      </c>
      <c r="J58" s="328">
        <v>39039</v>
      </c>
      <c r="K58" s="329">
        <v>43</v>
      </c>
      <c r="L58" s="330">
        <v>43994</v>
      </c>
      <c r="M58" s="331">
        <v>27.6</v>
      </c>
      <c r="N58" s="332">
        <v>15.4</v>
      </c>
    </row>
    <row r="59" spans="1:14" x14ac:dyDescent="0.15">
      <c r="A59" s="248"/>
      <c r="B59" s="244"/>
      <c r="C59" s="244"/>
      <c r="D59" s="244"/>
      <c r="E59" s="244"/>
      <c r="F59" s="244"/>
      <c r="G59" s="310" t="s">
        <v>526</v>
      </c>
      <c r="H59" s="311"/>
      <c r="I59" s="319">
        <v>1012501</v>
      </c>
      <c r="J59" s="320">
        <v>66572</v>
      </c>
      <c r="K59" s="321">
        <v>19.899999999999999</v>
      </c>
      <c r="L59" s="322">
        <v>106092</v>
      </c>
      <c r="M59" s="323">
        <v>21.2</v>
      </c>
      <c r="N59" s="324">
        <v>-1.3</v>
      </c>
    </row>
    <row r="60" spans="1:14" x14ac:dyDescent="0.15">
      <c r="A60" s="248"/>
      <c r="B60" s="244"/>
      <c r="C60" s="244"/>
      <c r="D60" s="244"/>
      <c r="E60" s="244"/>
      <c r="F60" s="244"/>
      <c r="G60" s="325"/>
      <c r="H60" s="326" t="s">
        <v>522</v>
      </c>
      <c r="I60" s="333">
        <v>699813</v>
      </c>
      <c r="J60" s="328">
        <v>46013</v>
      </c>
      <c r="K60" s="329">
        <v>17.899999999999999</v>
      </c>
      <c r="L60" s="330">
        <v>44299</v>
      </c>
      <c r="M60" s="331">
        <v>0.7</v>
      </c>
      <c r="N60" s="332">
        <v>17.2</v>
      </c>
    </row>
    <row r="61" spans="1:14" x14ac:dyDescent="0.15">
      <c r="A61" s="248"/>
      <c r="B61" s="244"/>
      <c r="C61" s="244"/>
      <c r="D61" s="244"/>
      <c r="E61" s="244"/>
      <c r="F61" s="244"/>
      <c r="G61" s="310" t="s">
        <v>527</v>
      </c>
      <c r="H61" s="334"/>
      <c r="I61" s="335">
        <v>1361749</v>
      </c>
      <c r="J61" s="336">
        <v>86640</v>
      </c>
      <c r="K61" s="337">
        <v>-9.1</v>
      </c>
      <c r="L61" s="338">
        <v>81209</v>
      </c>
      <c r="M61" s="339">
        <v>3.7</v>
      </c>
      <c r="N61" s="324">
        <v>-12.8</v>
      </c>
    </row>
    <row r="62" spans="1:14" x14ac:dyDescent="0.15">
      <c r="A62" s="248"/>
      <c r="B62" s="244"/>
      <c r="C62" s="244"/>
      <c r="D62" s="244"/>
      <c r="E62" s="244"/>
      <c r="F62" s="244"/>
      <c r="G62" s="325"/>
      <c r="H62" s="326" t="s">
        <v>522</v>
      </c>
      <c r="I62" s="327">
        <v>792294</v>
      </c>
      <c r="J62" s="328">
        <v>50513</v>
      </c>
      <c r="K62" s="329">
        <v>6.6</v>
      </c>
      <c r="L62" s="330">
        <v>38512</v>
      </c>
      <c r="M62" s="331">
        <v>-0.6</v>
      </c>
      <c r="N62" s="332">
        <v>7.2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25" zoomScale="80" zoomScaleNormal="80" zoomScaleSheetLayoutView="55" workbookViewId="0">
      <selection activeCell="AA102" sqref="AA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B2" sqref="B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39" t="s">
        <v>3</v>
      </c>
      <c r="D47" s="1139"/>
      <c r="E47" s="1140"/>
      <c r="F47" s="11">
        <v>33.57</v>
      </c>
      <c r="G47" s="12">
        <v>36.96</v>
      </c>
      <c r="H47" s="12">
        <v>39.54</v>
      </c>
      <c r="I47" s="12">
        <v>43.1</v>
      </c>
      <c r="J47" s="13">
        <v>43.78</v>
      </c>
    </row>
    <row r="48" spans="2:10" ht="57.75" customHeight="1" x14ac:dyDescent="0.15">
      <c r="B48" s="14"/>
      <c r="C48" s="1141" t="s">
        <v>4</v>
      </c>
      <c r="D48" s="1141"/>
      <c r="E48" s="1142"/>
      <c r="F48" s="15">
        <v>8.84</v>
      </c>
      <c r="G48" s="16">
        <v>10.67</v>
      </c>
      <c r="H48" s="16">
        <v>11.24</v>
      </c>
      <c r="I48" s="16">
        <v>11.58</v>
      </c>
      <c r="J48" s="17">
        <v>10.47</v>
      </c>
    </row>
    <row r="49" spans="2:10" ht="57.75" customHeight="1" thickBot="1" x14ac:dyDescent="0.2">
      <c r="B49" s="18"/>
      <c r="C49" s="1143" t="s">
        <v>5</v>
      </c>
      <c r="D49" s="1143"/>
      <c r="E49" s="1144"/>
      <c r="F49" s="19">
        <v>2.2200000000000002</v>
      </c>
      <c r="G49" s="20">
        <v>6.62</v>
      </c>
      <c r="H49" s="20">
        <v>5.62</v>
      </c>
      <c r="I49" s="20">
        <v>4.78</v>
      </c>
      <c r="J49" s="21">
        <v>2.02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2017-03-02T04:31:36Z</cp:lastPrinted>
  <dcterms:created xsi:type="dcterms:W3CDTF">2017-02-15T21:36:28Z</dcterms:created>
  <dcterms:modified xsi:type="dcterms:W3CDTF">2017-03-16T08:04:42Z</dcterms:modified>
</cp:coreProperties>
</file>