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hare\1013総務2\財政\14　財政状況資料集\平成29年度財政状況資料集\提出書類\"/>
    </mc:Choice>
  </mc:AlternateContent>
  <bookViews>
    <workbookView xWindow="0" yWindow="0" windowWidth="28800" windowHeight="1224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3" i="10" l="1"/>
  <c r="BG42" i="10"/>
  <c r="BG41" i="10"/>
  <c r="BG40" i="10"/>
  <c r="BG39" i="10"/>
  <c r="BG38" i="10"/>
  <c r="BG37" i="10"/>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<sst xmlns="http://schemas.openxmlformats.org/spreadsheetml/2006/main" count="1202" uniqueCount="615">
  <si>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</si>
  <si>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</si>
  <si>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</si>
  <si>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</si>
  <si>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</si>
  <si>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</si>
  <si>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</si>
  <si>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</si>
  <si>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</si>
  <si>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</si>
  <si>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</si>
  <si>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</si>
  <si>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</si>
  <si>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</si>
  <si>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</si>
  <si>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</si>
  <si>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</si>
  <si>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</si>
  <si>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</si>
  <si>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</si>
  <si>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</si>
  <si>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</si>
  <si>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</si>
  <si>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</si>
  <si>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</si>
  <si>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</si>
  <si>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</si>
  <si>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</si>
  <si>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</si>
  <si>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</si>
  <si>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</si>
  <si>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</si>
  <si>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</si>
  <si>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</si>
  <si>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</si>
  <si>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</si>
  <si>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</si>
  <si>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</si>
  <si>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</si>
  <si>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</si>
  <si>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</si>
  <si>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</si>
  <si>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</si>
  <si>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</si>
  <si>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</si>
  <si>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</si>
  <si>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</si>
  <si>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</si>
  <si>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</si>
  <si>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</si>
  <si>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</si>
  <si>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</si>
  <si>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</si>
  <si>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</si>
  <si>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</si>
  <si>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</si>
  <si>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</si>
  <si>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</si>
  <si>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</si>
  <si>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</si>
  <si>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</si>
  <si>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</si>
  <si>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</si>
  <si>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</si>
  <si>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</si>
  <si>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</si>
  <si>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</si>
  <si>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</si>
  <si>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</si>
  <si>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</si>
  <si>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</si>
  <si>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</si>
  <si>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</si>
  <si>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</si>
  <si>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</si>
  <si>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</si>
  <si>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</si>
  <si>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</si>
  <si>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</si>
  <si>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</si>
  <si>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</si>
  <si>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</si>
  <si>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</si>
  <si>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</si>
  <si>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</si>
  <si>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</si>
  <si>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</si>
  <si>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</si>
  <si>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</si>
  <si>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</si>
  <si>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</si>
  <si>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</si>
  <si>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</si>
  <si>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</si>
  <si>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</si>
  <si>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</si>
  <si>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</si>
  <si>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</si>
  <si>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</si>
  <si>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</si>
  <si>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</si>
  <si>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</si>
  <si>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</si>
  <si>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</si>
  <si>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</si>
  <si>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</si>
  <si>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</si>
  <si>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</si>
  <si>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</si>
  <si>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</si>
  <si>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</si>
  <si>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</si>
  <si>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</si>
  <si>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</si>
  <si>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</si>
  <si>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</si>
  <si>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</si>
  <si>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</si>
  <si>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</si>
  <si>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</si>
  <si>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</si>
  <si>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</si>
  <si>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</si>
  <si>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</si>
  <si>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</si>
  <si>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</si>
  <si>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</si>
  <si>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</si>
  <si>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</si>
  <si>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</si>
  <si>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</si>
  <si>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</si>
  <si>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</si>
  <si>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</si>
  <si>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</si>
  <si>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</si>
  <si>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</si>
  <si>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</si>
  <si>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</si>
  <si>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</si>
  <si>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</si>
  <si>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</si>
  <si>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</si>
  <si>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</si>
  <si>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</si>
  <si>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</si>
  <si>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</si>
  <si>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</si>
  <si>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</si>
  <si>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</si>
  <si>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</si>
  <si>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</si>
  <si>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</si>
  <si>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</si>
  <si>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</si>
  <si>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</si>
  <si>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</si>
  <si>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</si>
  <si>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</si>
  <si>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</si>
  <si>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</si>
  <si>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</si>
  <si>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</si>
  <si>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</si>
  <si>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</si>
  <si>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</si>
  <si>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</si>
  <si>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</si>
  <si>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</si>
  <si>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</si>
  <si>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</si>
  <si>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</si>
  <si>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</si>
  <si>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</si>
  <si>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</si>
  <si>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</si>
  <si>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</si>
  <si>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</si>
  <si>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</si>
  <si>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</si>
  <si>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</si>
  <si>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</si>
  <si>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</si>
  <si>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</si>
  <si>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</si>
  <si>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</si>
  <si>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</si>
  <si>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</si>
  <si>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</si>
  <si>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</si>
  <si>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</si>
  <si>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</si>
  <si>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</si>
  <si>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</si>
  <si>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</si>
  <si>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</si>
  <si>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</si>
  <si>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</si>
  <si>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</si>
  <si>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</si>
  <si>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</si>
  <si>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</si>
  <si>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</si>
  <si>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</si>
  <si>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</si>
  <si>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</si>
  <si>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岡山県美咲町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</si>
  <si>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</si>
  <si>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</si>
  <si>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</si>
  <si>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</si>
  <si>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</si>
  <si>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</si>
  <si>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</si>
  <si>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</si>
  <si>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</si>
  <si>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</si>
  <si>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</si>
  <si>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</si>
  <si>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</si>
  <si>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</si>
  <si>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</si>
  <si>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</si>
  <si>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</si>
  <si>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</si>
  <si>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</si>
  <si>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</si>
  <si>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</si>
  <si>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</si>
  <si>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</si>
  <si>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</si>
  <si>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</si>
  <si>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</si>
  <si>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</si>
  <si>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</si>
  <si>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</si>
  <si>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</si>
  <si>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</si>
  <si>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</si>
  <si>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</si>
  <si>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</si>
  <si>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</si>
  <si>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</si>
  <si>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</si>
  <si>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</si>
  <si>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</si>
  <si>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</si>
  <si>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</si>
  <si>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</si>
  <si>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</si>
  <si>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</si>
  <si>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</si>
  <si>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</si>
  <si>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</si>
  <si>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</si>
  <si>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</si>
  <si>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</si>
  <si>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</si>
  <si>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</si>
  <si>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</si>
  <si>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</si>
  <si>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</si>
  <si>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</si>
  <si>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</si>
  <si>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</si>
  <si>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</si>
  <si>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</si>
  <si>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</si>
  <si>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</si>
  <si>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</si>
  <si>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</si>
  <si>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</si>
  <si>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</si>
  <si>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</si>
  <si>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</si>
  <si>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</si>
  <si>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</si>
  <si>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</si>
  <si>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</si>
  <si>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</si>
  <si>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</si>
  <si>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</si>
  <si>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</si>
  <si>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</si>
  <si>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</si>
  <si>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</si>
  <si>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</si>
  <si>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</si>
  <si>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</si>
  <si>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</si>
  <si>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</si>
  <si>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</si>
  <si>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</si>
  <si>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</si>
  <si>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</si>
  <si>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</si>
  <si>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</si>
  <si>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</si>
  <si>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</si>
  <si>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</si>
  <si>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</si>
  <si>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</si>
  <si>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</si>
  <si>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</si>
  <si>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</si>
  <si>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</si>
  <si>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</si>
  <si>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</si>
  <si>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</si>
  <si>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</si>
  <si>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</si>
  <si>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</si>
  <si>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</si>
  <si>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</si>
  <si>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</si>
  <si>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</si>
  <si>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</si>
  <si>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</si>
  <si>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</si>
  <si>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</si>
  <si>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</si>
  <si>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</si>
  <si>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</si>
  <si>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</si>
  <si>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</si>
  <si>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</si>
  <si>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</si>
  <si>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</si>
  <si>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</si>
  <si>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</si>
  <si>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</si>
  <si>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</si>
  <si>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</si>
  <si>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</si>
  <si>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</si>
  <si>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</si>
  <si>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</si>
  <si>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</si>
  <si>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</si>
  <si>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</si>
  <si>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</si>
  <si>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</si>
  <si>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</si>
  <si>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</si>
  <si>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</si>
  <si>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</si>
  <si>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</si>
  <si>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</si>
  <si>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</si>
  <si>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</si>
  <si>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</si>
  <si>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</si>
  <si>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</si>
  <si>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</si>
  <si>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</si>
  <si>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岡山県美咲町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</si>
  <si>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</si>
  <si>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</si>
  <si>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</si>
  <si>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</si>
  <si>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</si>
  <si>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</si>
  <si>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</si>
  <si>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</si>
  <si>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</si>
  <si>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</si>
  <si>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</si>
  <si>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</si>
  <si>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</si>
  <si>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</si>
  <si>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</si>
  <si>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</si>
  <si>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</si>
  <si>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</si>
  <si>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</si>
  <si>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</si>
  <si>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</si>
  <si>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</si>
  <si>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</si>
  <si>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</si>
  <si>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</si>
  <si>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</si>
  <si>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</si>
  <si>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</si>
  <si>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</si>
  <si>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</si>
  <si>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</si>
  <si>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</si>
  <si>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</si>
  <si>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</si>
  <si>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</si>
  <si>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</si>
  <si>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</si>
  <si>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</si>
  <si>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</si>
  <si>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</si>
  <si>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</si>
  <si>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</si>
  <si>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</si>
  <si>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</si>
  <si>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</si>
  <si>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</si>
  <si>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</si>
  <si>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</si>
  <si>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</si>
  <si>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法非適用企業</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</si>
  <si>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</si>
  <si>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</si>
  <si>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</si>
  <si>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</si>
  <si>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</si>
  <si>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</si>
  <si>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</si>
  <si>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</si>
  <si>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</si>
  <si>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</si>
  <si>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</si>
  <si>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</si>
  <si>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</si>
  <si>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</si>
  <si>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</si>
  <si>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</si>
  <si>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</si>
  <si>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</si>
  <si>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</si>
  <si>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</si>
  <si>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</si>
  <si>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</si>
  <si>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</si>
  <si>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</si>
  <si>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</si>
  <si>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</si>
  <si>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</si>
  <si>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</si>
  <si>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</si>
  <si>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</si>
  <si>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</si>
  <si>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</si>
  <si>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</si>
  <si>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</si>
  <si>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</si>
  <si>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</si>
  <si>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</si>
  <si>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</si>
  <si>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</si>
  <si>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</si>
  <si>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</si>
  <si>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</si>
  <si>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</si>
  <si>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</si>
  <si>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</si>
  <si>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</si>
  <si>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</si>
  <si>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</si>
  <si>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</si>
  <si>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</si>
  <si>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</si>
  <si>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</si>
  <si>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</si>
  <si>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</si>
  <si>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</si>
  <si>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</si>
  <si>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</si>
  <si>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</si>
  <si>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</si>
  <si>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</si>
  <si>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</si>
  <si>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美咲町中央公共下水道事業特別会計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</si>
  <si>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</si>
  <si>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</si>
  <si>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</si>
  <si>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</si>
  <si>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美咲町下水道事業特別会計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</si>
  <si>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</si>
  <si>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</si>
  <si>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</si>
  <si>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</si>
  <si>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</si>
  <si>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</si>
  <si>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</si>
  <si>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</si>
  <si>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</si>
  <si>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</si>
  <si>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</si>
  <si>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</si>
  <si>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</si>
  <si>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</si>
  <si>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</si>
  <si>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</si>
  <si>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</si>
  <si>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</si>
  <si>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</si>
  <si>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</si>
  <si>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</si>
  <si>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</si>
  <si>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</si>
  <si>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</si>
  <si>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</si>
  <si>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</si>
  <si>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</si>
  <si>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</si>
  <si>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</si>
  <si>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</si>
  <si>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</si>
  <si>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</si>
  <si>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</si>
  <si>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</si>
  <si>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</si>
  <si>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</si>
  <si>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</si>
  <si>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</si>
  <si>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</si>
  <si>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</si>
  <si>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</si>
  <si>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</si>
  <si>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</si>
  <si>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</si>
  <si>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</si>
  <si>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</si>
  <si>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</si>
  <si>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</si>
  <si>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</si>
  <si>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</si>
  <si>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</si>
  <si>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</si>
  <si>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</si>
  <si>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</si>
  <si>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</si>
  <si>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</si>
  <si>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</si>
  <si>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</si>
  <si>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</si>
  <si>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</si>
  <si>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</si>
  <si>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</si>
  <si>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</si>
  <si>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</si>
  <si>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</si>
  <si>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</si>
  <si>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</si>
  <si>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</si>
  <si>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</si>
  <si>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</si>
  <si>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</si>
  <si>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</si>
  <si>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</si>
  <si>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</si>
  <si>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</si>
  <si>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</si>
  <si>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</si>
  <si>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</si>
  <si>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</si>
  <si>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</si>
  <si>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</si>
  <si>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</si>
  <si>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</si>
  <si>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</si>
  <si>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</si>
  <si>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1.02</t>
  </si>
  <si>
    <t>美咲町住宅新築資金等貸付事業特別会計</t>
  </si>
  <si>
    <t>▲ 0.36</t>
  </si>
  <si>
    <t>▲ 0.37</t>
  </si>
  <si>
    <t>▲ 0.39</t>
  </si>
  <si>
    <t>一般会計</t>
  </si>
  <si>
    <t>美咲町介護保険事業特別会計</t>
  </si>
  <si>
    <t>美咲町国民健康保険事業特別会計</t>
  </si>
  <si>
    <t>美咲町柵原中央簡易水道事業特別会計</t>
  </si>
  <si>
    <t>美咲町柵原公共下水道事業特別会計</t>
  </si>
  <si>
    <t>美咲町中央公共下水道事業特別会計</t>
  </si>
  <si>
    <t>美咲町中央北部簡易水道事業特別会計</t>
  </si>
  <si>
    <t>その他会計（赤字）</t>
  </si>
  <si>
    <t>その他会計（黒字）</t>
  </si>
  <si>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</si>
  <si>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</si>
  <si>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</si>
  <si>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</si>
  <si>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</si>
  <si>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</si>
  <si>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</si>
  <si>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</si>
  <si>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</si>
  <si>
    <t>岡山県後期高齢者医療広域連合一般会計</t>
  </si>
  <si>
    <t>岡山県後期高齢者医療広域連合特別会計</t>
  </si>
  <si>
    <t>岡山県広域水道企業団</t>
  </si>
  <si>
    <t>-</t>
    <phoneticPr fontId="2"/>
  </si>
  <si>
    <t>津山広域事務組合（ふるさと振興事業特別会計含む）</t>
    <phoneticPr fontId="2"/>
  </si>
  <si>
    <t>津山広域事務組合（一般会計）</t>
    <rPh sb="9" eb="11">
      <t>イッパン</t>
    </rPh>
    <rPh sb="11" eb="13">
      <t>カイケイ</t>
    </rPh>
    <phoneticPr fontId="2"/>
  </si>
  <si>
    <t>津山地区農業共済事務組合　農業共済事業会計</t>
    <phoneticPr fontId="2"/>
  </si>
  <si>
    <t>津山圏域消防組合　一般会計</t>
    <phoneticPr fontId="2"/>
  </si>
  <si>
    <t>津山圏域衛生処理組合　一般会計</t>
    <phoneticPr fontId="2"/>
  </si>
  <si>
    <t>津山圏域資源循環施設組合　一般会計</t>
    <phoneticPr fontId="2"/>
  </si>
  <si>
    <t>勝英衛生施設組合</t>
    <phoneticPr fontId="2"/>
  </si>
  <si>
    <t>岡山県中部環境施設組合</t>
    <phoneticPr fontId="2"/>
  </si>
  <si>
    <t>久米郡土地開発公社</t>
  </si>
  <si>
    <t>財団法人　美咲町農業公社</t>
  </si>
  <si>
    <t>株式会社　美咲物産</t>
  </si>
  <si>
    <t>元気なまちづくり基金</t>
    <rPh sb="0" eb="2">
      <t>ゲンキ</t>
    </rPh>
    <rPh sb="8" eb="10">
      <t>キキン</t>
    </rPh>
    <phoneticPr fontId="11"/>
  </si>
  <si>
    <t>長期振興町づくり基金</t>
    <rPh sb="0" eb="2">
      <t>チョウキ</t>
    </rPh>
    <rPh sb="2" eb="4">
      <t>シンコウ</t>
    </rPh>
    <rPh sb="4" eb="5">
      <t>マチ</t>
    </rPh>
    <rPh sb="8" eb="10">
      <t>キキン</t>
    </rPh>
    <phoneticPr fontId="11"/>
  </si>
  <si>
    <t>教育施設整備基金</t>
    <rPh sb="0" eb="2">
      <t>キョウイク</t>
    </rPh>
    <rPh sb="2" eb="4">
      <t>シセツ</t>
    </rPh>
    <rPh sb="4" eb="6">
      <t>セイビ</t>
    </rPh>
    <rPh sb="6" eb="8">
      <t>キキン</t>
    </rPh>
    <phoneticPr fontId="11"/>
  </si>
  <si>
    <t>庁舎建設基金</t>
    <rPh sb="0" eb="2">
      <t>チョウシャ</t>
    </rPh>
    <rPh sb="2" eb="4">
      <t>ケンセツ</t>
    </rPh>
    <rPh sb="4" eb="6">
      <t>キキン</t>
    </rPh>
    <phoneticPr fontId="11"/>
  </si>
  <si>
    <t>美咲町みさきネット施設整備及び維持管理基金</t>
    <rPh sb="0" eb="3">
      <t>ミサキチョウ</t>
    </rPh>
    <rPh sb="9" eb="11">
      <t>シセツ</t>
    </rPh>
    <rPh sb="11" eb="13">
      <t>セイビ</t>
    </rPh>
    <rPh sb="13" eb="14">
      <t>オヨ</t>
    </rPh>
    <rPh sb="15" eb="17">
      <t>イジ</t>
    </rPh>
    <rPh sb="17" eb="19">
      <t>カンリ</t>
    </rPh>
    <rPh sb="19" eb="2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</si>
  <si>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</si>
  <si>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</si>
  <si>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</si>
  <si>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</si>
  <si>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</si>
  <si>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</si>
  <si>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</si>
  <si>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</si>
  <si>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</si>
  <si>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</si>
  <si>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</si>
  <si>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</si>
  <si>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１０．５％と依然として類似団体と比較して高いものの、年々と減少傾向にある。これは、毎年の地方債の新規発行を抑制してきたためであり、将来負担比率が低下傾向にあるため、実質公債費比率についても、今後は低下してくるものと想定される。</t>
    <rPh sb="14" eb="16">
      <t>イゼン</t>
    </rPh>
    <rPh sb="34" eb="36">
      <t>ネンネン</t>
    </rPh>
    <rPh sb="37" eb="39">
      <t>ゲンショウ</t>
    </rPh>
    <rPh sb="39" eb="41">
      <t>ケイコウ</t>
    </rPh>
    <phoneticPr fontId="5"/>
  </si>
  <si>
    <t>地方債の新規発行を抑制してきた結果、将来負担比率は３３．０％と低下している。一方で、有形固定資産減価償却率は類似団体との比較においては、低い数値を示しているが上昇傾向にはある。数値の上昇については資産の老朽化がより進んでいることを示している。今後の公共施設に係る更新時期や更新費用について、具体的な個別施設設計の策定が求められ、今後、一層の老朽化対策に積極的に取り組んでいく必要がある。</t>
    <rPh sb="91" eb="93">
      <t>ジョウショウ</t>
    </rPh>
    <rPh sb="167" eb="169">
      <t>イッソウ</t>
    </rPh>
    <rPh sb="187" eb="1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</si>
</sst>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xf numFmtId="0" fontId="12"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07E0-479E-9E43-87654D09C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69913</c:v>
                </c:pt>
                <c:pt idx="1">
                  <c:v>55546</c:v>
                </c:pt>
                <c:pt idx="2">
                  <c:v>66572</c:v>
                </c:pt>
                <c:pt idx="3">
                  <c:v>76575</c:v>
                </c:pt>
                <c:pt idx="4">
                  <c:v>76908</c:v>
                </c:pt>
              </c:numCache>
            </c:numRef>
          </c:val>
          <c:smooth val="0"/>
          <c:extLst>
            <c:ext xmlns:c16="http://schemas.microsoft.com/office/drawing/2014/chart" uri="{C3380CC4-5D6E-409C-BE32-E72D297353CC}">
              <c16:uniqueId val="{00000001-07E0-479E-9E43-87654D09C4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11.24</c:v>
                </c:pt>
                <c:pt idx="1">
                  <c:v>11.58</c:v>
                </c:pt>
                <c:pt idx="2">
                  <c:v>10.47</c:v>
                </c:pt>
                <c:pt idx="3">
                  <c:v>10.3</c:v>
                </c:pt>
                <c:pt idx="4">
                  <c:v>9.52</c:v>
                </c:pt>
              </c:numCache>
            </c:numRef>
          </c:val>
          <c:extLst>
            <c:ext xmlns:c16="http://schemas.microsoft.com/office/drawing/2014/chart" uri="{C3380CC4-5D6E-409C-BE32-E72D297353CC}">
              <c16:uniqueId val="{00000000-6CB1-47D0-BDA1-E0EA86B46A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39.54</c:v>
                </c:pt>
                <c:pt idx="1">
                  <c:v>43.1</c:v>
                </c:pt>
                <c:pt idx="2">
                  <c:v>43.78</c:v>
                </c:pt>
                <c:pt idx="3">
                  <c:v>46.11</c:v>
                </c:pt>
                <c:pt idx="4">
                  <c:v>47.49</c:v>
                </c:pt>
              </c:numCache>
            </c:numRef>
          </c:val>
          <c:extLst>
            <c:ext xmlns:c16="http://schemas.microsoft.com/office/drawing/2014/chart" uri="{C3380CC4-5D6E-409C-BE32-E72D297353CC}">
              <c16:uniqueId val="{00000001-6CB1-47D0-BDA1-E0EA86B46A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5.62</c:v>
                </c:pt>
                <c:pt idx="1">
                  <c:v>4.78</c:v>
                </c:pt>
                <c:pt idx="2">
                  <c:v>2.02</c:v>
                </c:pt>
                <c:pt idx="3">
                  <c:v>0.19</c:v>
                </c:pt>
                <c:pt idx="4">
                  <c:v>-1.02</c:v>
                </c:pt>
              </c:numCache>
            </c:numRef>
          </c:val>
          <c:smooth val="0"/>
          <c:extLst>
            <c:ext xmlns:c16="http://schemas.microsoft.com/office/drawing/2014/chart" uri="{C3380CC4-5D6E-409C-BE32-E72D297353CC}">
              <c16:uniqueId val="{00000002-6CB1-47D0-BDA1-E0EA86B46A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1.1499999999999999</c:v>
                </c:pt>
                <c:pt idx="2">
                  <c:v>#N/A</c:v>
                </c:pt>
                <c:pt idx="3">
                  <c:v>1.18</c:v>
                </c:pt>
                <c:pt idx="4">
                  <c:v>#N/A</c:v>
                </c:pt>
                <c:pt idx="5">
                  <c:v>0.94</c:v>
                </c:pt>
                <c:pt idx="6">
                  <c:v>#N/A</c:v>
                </c:pt>
                <c:pt idx="7">
                  <c:v>0.73</c:v>
                </c:pt>
                <c:pt idx="8">
                  <c:v>#N/A</c:v>
                </c:pt>
                <c:pt idx="9">
                  <c:v>0.74</c:v>
                </c:pt>
              </c:numCache>
            </c:numRef>
          </c:val>
          <c:extLst>
            <c:ext xmlns:c16="http://schemas.microsoft.com/office/drawing/2014/chart" uri="{C3380CC4-5D6E-409C-BE32-E72D297353CC}">
              <c16:uniqueId val="{00000000-4CDA-4911-84D6-569E9E0704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DA-4911-84D6-569E9E070463}"/>
            </c:ext>
          </c:extLst>
        </c:ser>
        <c:ser>
          <c:idx val="2"/>
          <c:order val="2"/>
          <c:tx>
            <c:strRef>
              <c:f>データシート!$A$29</c:f>
              <c:strCache>
                <c:ptCount val="1"/>
                <c:pt idx="0">
                  <c:v>美咲町中央北部簡易水道事業特別会計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0.11</c:v>
                </c:pt>
                <c:pt idx="4">
                  <c:v>#N/A</c:v>
                </c:pt>
                <c:pt idx="5">
                  <c:v>0.19</c:v>
                </c:pt>
                <c:pt idx="6">
                  <c:v>#N/A</c:v>
                </c:pt>
                <c:pt idx="7">
                  <c:v>0.28000000000000003</c:v>
                </c:pt>
                <c:pt idx="8">
                  <c:v>#N/A</c:v>
                </c:pt>
                <c:pt idx="9">
                  <c:v>0.19</c:v>
                </c:pt>
              </c:numCache>
            </c:numRef>
          </c:val>
          <c:extLst>
            <c:ext xmlns:c16="http://schemas.microsoft.com/office/drawing/2014/chart" uri="{C3380CC4-5D6E-409C-BE32-E72D297353CC}">
              <c16:uniqueId val="{00000002-4CDA-4911-84D6-569E9E070463}"/>
            </c:ext>
          </c:extLst>
        </c:ser>
        <c:ser>
          <c:idx val="3"/>
          <c:order val="3"/>
          <c:tx>
            <c:strRef>
              <c:f>データシート!$A$30</c:f>
              <c:strCache>
                <c:ptCount val="1"/>
                <c:pt idx="0">
                  <c:v>美咲町中央公共下水道事業特別会計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0.19</c:v>
                </c:pt>
                <c:pt idx="2">
                  <c:v>#N/A</c:v>
                </c:pt>
                <c:pt idx="3">
                  <c:v>0.22</c:v>
                </c:pt>
                <c:pt idx="4">
                  <c:v>#N/A</c:v>
                </c:pt>
                <c:pt idx="5">
                  <c:v>0.21</c:v>
                </c:pt>
                <c:pt idx="6">
                  <c:v>#N/A</c:v>
                </c:pt>
                <c:pt idx="7">
                  <c:v>0.21</c:v>
                </c:pt>
                <c:pt idx="8">
                  <c:v>#N/A</c:v>
                </c:pt>
                <c:pt idx="9">
                  <c:v>0.23</c:v>
                </c:pt>
              </c:numCache>
            </c:numRef>
          </c:val>
          <c:extLst>
            <c:ext xmlns:c16="http://schemas.microsoft.com/office/drawing/2014/chart" uri="{C3380CC4-5D6E-409C-BE32-E72D297353CC}">
              <c16:uniqueId val="{00000003-4CDA-4911-84D6-569E9E070463}"/>
            </c:ext>
          </c:extLst>
        </c:ser>
        <c:ser>
          <c:idx val="4"/>
          <c:order val="4"/>
          <c:tx>
            <c:strRef>
              <c:f>データシート!$A$31</c:f>
              <c:strCache>
                <c:ptCount val="1"/>
                <c:pt idx="0">
                  <c:v>美咲町柵原公共下水道事業特別会計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0.34</c:v>
                </c:pt>
                <c:pt idx="2">
                  <c:v>#N/A</c:v>
                </c:pt>
                <c:pt idx="3">
                  <c:v>0.33</c:v>
                </c:pt>
                <c:pt idx="4">
                  <c:v>#N/A</c:v>
                </c:pt>
                <c:pt idx="5">
                  <c:v>0.39</c:v>
                </c:pt>
                <c:pt idx="6">
                  <c:v>#N/A</c:v>
                </c:pt>
                <c:pt idx="7">
                  <c:v>0.17</c:v>
                </c:pt>
                <c:pt idx="8">
                  <c:v>#N/A</c:v>
                </c:pt>
                <c:pt idx="9">
                  <c:v>0.27</c:v>
                </c:pt>
              </c:numCache>
            </c:numRef>
          </c:val>
          <c:extLst>
            <c:ext xmlns:c16="http://schemas.microsoft.com/office/drawing/2014/chart" uri="{C3380CC4-5D6E-409C-BE32-E72D297353CC}">
              <c16:uniqueId val="{00000004-4CDA-4911-84D6-569E9E070463}"/>
            </c:ext>
          </c:extLst>
        </c:ser>
        <c:ser>
          <c:idx val="5"/>
          <c:order val="5"/>
          <c:tx>
            <c:strRef>
              <c:f>データシート!$A$32</c:f>
              <c:strCache>
                <c:ptCount val="1"/>
                <c:pt idx="0">
                  <c:v>美咲町柵原中央簡易水道事業特別会計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0.24</c:v>
                </c:pt>
                <c:pt idx="4">
                  <c:v>#N/A</c:v>
                </c:pt>
                <c:pt idx="5">
                  <c:v>0.24</c:v>
                </c:pt>
                <c:pt idx="6">
                  <c:v>#N/A</c:v>
                </c:pt>
                <c:pt idx="7">
                  <c:v>0.18</c:v>
                </c:pt>
                <c:pt idx="8">
                  <c:v>#N/A</c:v>
                </c:pt>
                <c:pt idx="9">
                  <c:v>0.28000000000000003</c:v>
                </c:pt>
              </c:numCache>
            </c:numRef>
          </c:val>
          <c:extLst>
            <c:ext xmlns:c16="http://schemas.microsoft.com/office/drawing/2014/chart" uri="{C3380CC4-5D6E-409C-BE32-E72D297353CC}">
              <c16:uniqueId val="{00000005-4CDA-4911-84D6-569E9E070463}"/>
            </c:ext>
          </c:extLst>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1.0900000000000001</c:v>
                </c:pt>
                <c:pt idx="4">
                  <c:v>#N/A</c:v>
                </c:pt>
                <c:pt idx="5">
                  <c:v>0.57999999999999996</c:v>
                </c:pt>
                <c:pt idx="6">
                  <c:v>#N/A</c:v>
                </c:pt>
                <c:pt idx="7">
                  <c:v>1.45</c:v>
                </c:pt>
                <c:pt idx="8">
                  <c:v>#N/A</c:v>
                </c:pt>
                <c:pt idx="9">
                  <c:v>1</c:v>
                </c:pt>
              </c:numCache>
            </c:numRef>
          </c:val>
          <c:extLst>
            <c:ext xmlns:c16="http://schemas.microsoft.com/office/drawing/2014/chart" uri="{C3380CC4-5D6E-409C-BE32-E72D297353CC}">
              <c16:uniqueId val="{00000006-4CDA-4911-84D6-569E9E070463}"/>
            </c:ext>
          </c:extLst>
        </c:ser>
        <c:ser>
          <c:idx val="7"/>
          <c:order val="7"/>
          <c:tx>
            <c:strRef>
              <c:f>データシート!$A$34</c:f>
              <c:strCache>
                <c:ptCount val="1"/>
                <c:pt idx="0">
                  <c:v>美咲町介護保険事業特別会計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0.66</c:v>
                </c:pt>
                <c:pt idx="2">
                  <c:v>#N/A</c:v>
                </c:pt>
                <c:pt idx="3">
                  <c:v>0.42</c:v>
                </c:pt>
                <c:pt idx="4">
                  <c:v>#N/A</c:v>
                </c:pt>
                <c:pt idx="5">
                  <c:v>1.1499999999999999</c:v>
                </c:pt>
                <c:pt idx="6">
                  <c:v>#N/A</c:v>
                </c:pt>
                <c:pt idx="7">
                  <c:v>1.05</c:v>
                </c:pt>
                <c:pt idx="8">
                  <c:v>#N/A</c:v>
                </c:pt>
                <c:pt idx="9">
                  <c:v>1.28</c:v>
                </c:pt>
              </c:numCache>
            </c:numRef>
          </c:val>
          <c:extLst>
            <c:ext xmlns:c16="http://schemas.microsoft.com/office/drawing/2014/chart" uri="{C3380CC4-5D6E-409C-BE32-E72D297353CC}">
              <c16:uniqueId val="{00000007-4CDA-4911-84D6-569E9E0704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11.25</c:v>
                </c:pt>
                <c:pt idx="2">
                  <c:v>#N/A</c:v>
                </c:pt>
                <c:pt idx="3">
                  <c:v>11.68</c:v>
                </c:pt>
                <c:pt idx="4">
                  <c:v>#N/A</c:v>
                </c:pt>
                <c:pt idx="5">
                  <c:v>10.62</c:v>
                </c:pt>
                <c:pt idx="6">
                  <c:v>#N/A</c:v>
                </c:pt>
                <c:pt idx="7">
                  <c:v>10.55</c:v>
                </c:pt>
                <c:pt idx="8">
                  <c:v>#N/A</c:v>
                </c:pt>
                <c:pt idx="9">
                  <c:v>9.82</c:v>
                </c:pt>
              </c:numCache>
            </c:numRef>
          </c:val>
          <c:extLst>
            <c:ext xmlns:c16="http://schemas.microsoft.com/office/drawing/2014/chart" uri="{C3380CC4-5D6E-409C-BE32-E72D297353CC}">
              <c16:uniqueId val="{00000008-4CDA-4911-84D6-569E9E070463}"/>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0.36</c:v>
                </c:pt>
                <c:pt idx="1">
                  <c:v>#N/A</c:v>
                </c:pt>
                <c:pt idx="2">
                  <c:v>0.37</c:v>
                </c:pt>
                <c:pt idx="3">
                  <c:v>#N/A</c:v>
                </c:pt>
                <c:pt idx="4">
                  <c:v>0.36</c:v>
                </c:pt>
                <c:pt idx="5">
                  <c:v>#N/A</c:v>
                </c:pt>
                <c:pt idx="6">
                  <c:v>0.39</c:v>
                </c:pt>
                <c:pt idx="7">
                  <c:v>#N/A</c:v>
                </c:pt>
                <c:pt idx="8">
                  <c:v>0.37</c:v>
                </c:pt>
                <c:pt idx="9">
                  <c:v>#N/A</c:v>
                </c:pt>
              </c:numCache>
            </c:numRef>
          </c:val>
          <c:extLst>
            <c:ext xmlns:c16="http://schemas.microsoft.com/office/drawing/2014/chart" uri="{C3380CC4-5D6E-409C-BE32-E72D297353CC}">
              <c16:uniqueId val="{00000009-4CDA-4911-84D6-569E9E0704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1813</c:v>
                </c:pt>
                <c:pt idx="5">
                  <c:v>1806</c:v>
                </c:pt>
                <c:pt idx="8">
                  <c:v>1777</c:v>
                </c:pt>
                <c:pt idx="11">
                  <c:v>1738</c:v>
                </c:pt>
                <c:pt idx="14">
                  <c:v>1520</c:v>
                </c:pt>
              </c:numCache>
            </c:numRef>
          </c:val>
          <c:extLst>
            <c:ext xmlns:c16="http://schemas.microsoft.com/office/drawing/2014/chart" uri="{C3380CC4-5D6E-409C-BE32-E72D297353CC}">
              <c16:uniqueId val="{00000000-119B-40B8-A683-A788358DAA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19B-40B8-A683-A788358DAA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18</c:v>
                </c:pt>
                <c:pt idx="6">
                  <c:v>11</c:v>
                </c:pt>
                <c:pt idx="9">
                  <c:v>9</c:v>
                </c:pt>
                <c:pt idx="12">
                  <c:v>7</c:v>
                </c:pt>
              </c:numCache>
            </c:numRef>
          </c:val>
          <c:extLst>
            <c:ext xmlns:c16="http://schemas.microsoft.com/office/drawing/2014/chart" uri="{C3380CC4-5D6E-409C-BE32-E72D297353CC}">
              <c16:uniqueId val="{00000002-119B-40B8-A683-A788358DAA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39</c:v>
                </c:pt>
                <c:pt idx="6">
                  <c:v>37</c:v>
                </c:pt>
                <c:pt idx="9">
                  <c:v>38</c:v>
                </c:pt>
                <c:pt idx="12">
                  <c:v>40</c:v>
                </c:pt>
              </c:numCache>
            </c:numRef>
          </c:val>
          <c:extLst>
            <c:ext xmlns:c16="http://schemas.microsoft.com/office/drawing/2014/chart" uri="{C3380CC4-5D6E-409C-BE32-E72D297353CC}">
              <c16:uniqueId val="{00000003-119B-40B8-A683-A788358DAA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419</c:v>
                </c:pt>
                <c:pt idx="3">
                  <c:v>437</c:v>
                </c:pt>
                <c:pt idx="6">
                  <c:v>440</c:v>
                </c:pt>
                <c:pt idx="9">
                  <c:v>491</c:v>
                </c:pt>
                <c:pt idx="12">
                  <c:v>472</c:v>
                </c:pt>
              </c:numCache>
            </c:numRef>
          </c:val>
          <c:extLst>
            <c:ext xmlns:c16="http://schemas.microsoft.com/office/drawing/2014/chart" uri="{C3380CC4-5D6E-409C-BE32-E72D297353CC}">
              <c16:uniqueId val="{00000004-119B-40B8-A683-A788358DAA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9B-40B8-A683-A788358DAA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9B-40B8-A683-A788358DAA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2135</c:v>
                </c:pt>
                <c:pt idx="3">
                  <c:v>2023</c:v>
                </c:pt>
                <c:pt idx="6">
                  <c:v>1912</c:v>
                </c:pt>
                <c:pt idx="9">
                  <c:v>1863</c:v>
                </c:pt>
                <c:pt idx="12">
                  <c:v>1534</c:v>
                </c:pt>
              </c:numCache>
            </c:numRef>
          </c:val>
          <c:extLst>
            <c:ext xmlns:c16="http://schemas.microsoft.com/office/drawing/2014/chart" uri="{C3380CC4-5D6E-409C-BE32-E72D297353CC}">
              <c16:uniqueId val="{00000007-119B-40B8-A683-A788358DAA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817</c:v>
                </c:pt>
                <c:pt idx="2">
                  <c:v>#N/A</c:v>
                </c:pt>
                <c:pt idx="3">
                  <c:v>#N/A</c:v>
                </c:pt>
                <c:pt idx="4">
                  <c:v>711</c:v>
                </c:pt>
                <c:pt idx="5">
                  <c:v>#N/A</c:v>
                </c:pt>
                <c:pt idx="6">
                  <c:v>#N/A</c:v>
                </c:pt>
                <c:pt idx="7">
                  <c:v>623</c:v>
                </c:pt>
                <c:pt idx="8">
                  <c:v>#N/A</c:v>
                </c:pt>
                <c:pt idx="9">
                  <c:v>#N/A</c:v>
                </c:pt>
                <c:pt idx="10">
                  <c:v>663</c:v>
                </c:pt>
                <c:pt idx="11">
                  <c:v>#N/A</c:v>
                </c:pt>
                <c:pt idx="12">
                  <c:v>#N/A</c:v>
                </c:pt>
                <c:pt idx="13">
                  <c:v>533</c:v>
                </c:pt>
                <c:pt idx="14">
                  <c:v>#N/A</c:v>
                </c:pt>
              </c:numCache>
            </c:numRef>
          </c:val>
          <c:smooth val="0"/>
          <c:extLst>
            <c:ext xmlns:c16="http://schemas.microsoft.com/office/drawing/2014/chart" uri="{C3380CC4-5D6E-409C-BE32-E72D297353CC}">
              <c16:uniqueId val="{00000008-119B-40B8-A683-A788358DAA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14081</c:v>
                </c:pt>
                <c:pt idx="5">
                  <c:v>13434</c:v>
                </c:pt>
                <c:pt idx="8">
                  <c:v>12656</c:v>
                </c:pt>
                <c:pt idx="11">
                  <c:v>11855</c:v>
                </c:pt>
                <c:pt idx="14">
                  <c:v>11412</c:v>
                </c:pt>
              </c:numCache>
            </c:numRef>
          </c:val>
          <c:extLst>
            <c:ext xmlns:c16="http://schemas.microsoft.com/office/drawing/2014/chart" uri="{C3380CC4-5D6E-409C-BE32-E72D297353CC}">
              <c16:uniqueId val="{00000000-6B4E-4923-9EF2-D8CA664EAB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275</c:v>
                </c:pt>
                <c:pt idx="5">
                  <c:v>231</c:v>
                </c:pt>
                <c:pt idx="8">
                  <c:v>185</c:v>
                </c:pt>
                <c:pt idx="11">
                  <c:v>98</c:v>
                </c:pt>
                <c:pt idx="14">
                  <c:v>76</c:v>
                </c:pt>
              </c:numCache>
            </c:numRef>
          </c:val>
          <c:extLst>
            <c:ext xmlns:c16="http://schemas.microsoft.com/office/drawing/2014/chart" uri="{C3380CC4-5D6E-409C-BE32-E72D297353CC}">
              <c16:uniqueId val="{00000001-6B4E-4923-9EF2-D8CA664EAB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4446</c:v>
                </c:pt>
                <c:pt idx="5">
                  <c:v>4828</c:v>
                </c:pt>
                <c:pt idx="8">
                  <c:v>5074</c:v>
                </c:pt>
                <c:pt idx="11">
                  <c:v>5309</c:v>
                </c:pt>
                <c:pt idx="14">
                  <c:v>5679</c:v>
                </c:pt>
              </c:numCache>
            </c:numRef>
          </c:val>
          <c:extLst>
            <c:ext xmlns:c16="http://schemas.microsoft.com/office/drawing/2014/chart" uri="{C3380CC4-5D6E-409C-BE32-E72D297353CC}">
              <c16:uniqueId val="{00000002-6B4E-4923-9EF2-D8CA664EAB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4E-4923-9EF2-D8CA664EAB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4E-4923-9EF2-D8CA664EAB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4E-4923-9EF2-D8CA664EAB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2517</c:v>
                </c:pt>
                <c:pt idx="3">
                  <c:v>2369</c:v>
                </c:pt>
                <c:pt idx="6">
                  <c:v>2441</c:v>
                </c:pt>
                <c:pt idx="9">
                  <c:v>2337</c:v>
                </c:pt>
                <c:pt idx="12">
                  <c:v>2345</c:v>
                </c:pt>
              </c:numCache>
            </c:numRef>
          </c:val>
          <c:extLst>
            <c:ext xmlns:c16="http://schemas.microsoft.com/office/drawing/2014/chart" uri="{C3380CC4-5D6E-409C-BE32-E72D297353CC}">
              <c16:uniqueId val="{00000006-6B4E-4923-9EF2-D8CA664EAB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483</c:v>
                </c:pt>
                <c:pt idx="3">
                  <c:v>805</c:v>
                </c:pt>
                <c:pt idx="6">
                  <c:v>1206</c:v>
                </c:pt>
                <c:pt idx="9">
                  <c:v>1160</c:v>
                </c:pt>
                <c:pt idx="12">
                  <c:v>1182</c:v>
                </c:pt>
              </c:numCache>
            </c:numRef>
          </c:val>
          <c:extLst>
            <c:ext xmlns:c16="http://schemas.microsoft.com/office/drawing/2014/chart" uri="{C3380CC4-5D6E-409C-BE32-E72D297353CC}">
              <c16:uniqueId val="{00000007-6B4E-4923-9EF2-D8CA664EAB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5156</c:v>
                </c:pt>
                <c:pt idx="3">
                  <c:v>5048</c:v>
                </c:pt>
                <c:pt idx="6">
                  <c:v>4932</c:v>
                </c:pt>
                <c:pt idx="9">
                  <c:v>4796</c:v>
                </c:pt>
                <c:pt idx="12">
                  <c:v>4718</c:v>
                </c:pt>
              </c:numCache>
            </c:numRef>
          </c:val>
          <c:extLst>
            <c:ext xmlns:c16="http://schemas.microsoft.com/office/drawing/2014/chart" uri="{C3380CC4-5D6E-409C-BE32-E72D297353CC}">
              <c16:uniqueId val="{00000008-6B4E-4923-9EF2-D8CA664EAB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214</c:v>
                </c:pt>
                <c:pt idx="3">
                  <c:v>153</c:v>
                </c:pt>
                <c:pt idx="6">
                  <c:v>129</c:v>
                </c:pt>
                <c:pt idx="9">
                  <c:v>107</c:v>
                </c:pt>
                <c:pt idx="12">
                  <c:v>88</c:v>
                </c:pt>
              </c:numCache>
            </c:numRef>
          </c:val>
          <c:extLst>
            <c:ext xmlns:c16="http://schemas.microsoft.com/office/drawing/2014/chart" uri="{C3380CC4-5D6E-409C-BE32-E72D297353CC}">
              <c16:uniqueId val="{00000009-6B4E-4923-9EF2-D8CA664EAB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14594</c:v>
                </c:pt>
                <c:pt idx="3">
                  <c:v>13264</c:v>
                </c:pt>
                <c:pt idx="6">
                  <c:v>12169</c:v>
                </c:pt>
                <c:pt idx="9">
                  <c:v>11144</c:v>
                </c:pt>
                <c:pt idx="12">
                  <c:v>10701</c:v>
                </c:pt>
              </c:numCache>
            </c:numRef>
          </c:val>
          <c:extLst>
            <c:ext xmlns:c16="http://schemas.microsoft.com/office/drawing/2014/chart" uri="{C3380CC4-5D6E-409C-BE32-E72D297353CC}">
              <c16:uniqueId val="{0000000A-6B4E-4923-9EF2-D8CA664EAB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4162</c:v>
                </c:pt>
                <c:pt idx="2">
                  <c:v>#N/A</c:v>
                </c:pt>
                <c:pt idx="3">
                  <c:v>#N/A</c:v>
                </c:pt>
                <c:pt idx="4">
                  <c:v>3148</c:v>
                </c:pt>
                <c:pt idx="5">
                  <c:v>#N/A</c:v>
                </c:pt>
                <c:pt idx="6">
                  <c:v>#N/A</c:v>
                </c:pt>
                <c:pt idx="7">
                  <c:v>2962</c:v>
                </c:pt>
                <c:pt idx="8">
                  <c:v>#N/A</c:v>
                </c:pt>
                <c:pt idx="9">
                  <c:v>#N/A</c:v>
                </c:pt>
                <c:pt idx="10">
                  <c:v>2281</c:v>
                </c:pt>
                <c:pt idx="11">
                  <c:v>#N/A</c:v>
                </c:pt>
                <c:pt idx="12">
                  <c:v>#N/A</c:v>
                </c:pt>
                <c:pt idx="13">
                  <c:v>1867</c:v>
                </c:pt>
                <c:pt idx="14">
                  <c:v>#N/A</c:v>
                </c:pt>
              </c:numCache>
            </c:numRef>
          </c:val>
          <c:smooth val="0"/>
          <c:extLst>
            <c:ext xmlns:c16="http://schemas.microsoft.com/office/drawing/2014/chart" uri="{C3380CC4-5D6E-409C-BE32-E72D297353CC}">
              <c16:uniqueId val="{0000000B-6B4E-4923-9EF2-D8CA664EAB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3328</c:v>
                </c:pt>
                <c:pt idx="1">
                  <c:v>3382</c:v>
                </c:pt>
                <c:pt idx="2">
                  <c:v>3386</c:v>
                </c:pt>
              </c:numCache>
            </c:numRef>
          </c:val>
          <c:extLst>
            <c:ext xmlns:c16="http://schemas.microsoft.com/office/drawing/2014/chart" uri="{C3380CC4-5D6E-409C-BE32-E72D297353CC}">
              <c16:uniqueId val="{00000000-FB51-40B5-B184-631BC78816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FB51-40B5-B184-631BC78816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2793</c:v>
                </c:pt>
                <c:pt idx="1">
                  <c:v>2981</c:v>
                </c:pt>
                <c:pt idx="2">
                  <c:v>3309</c:v>
                </c:pt>
              </c:numCache>
            </c:numRef>
          </c:val>
          <c:extLst>
            <c:ext xmlns:c16="http://schemas.microsoft.com/office/drawing/2014/chart" uri="{C3380CC4-5D6E-409C-BE32-E72D297353CC}">
              <c16:uniqueId val="{00000002-FB51-40B5-B184-631BC78816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{EC612E75-CA38-4844-A8F4-6EB3649C583A}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F41-45FE-A995-93E769898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{27FE6D30-CFC8-4DE0-8C7B-226477662B91}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41-45FE-A995-93E769898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{9EDD0EC1-E934-4A68-BD2A-E9476E01442D}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41-45FE-A995-93E769898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{2CBA41ED-E78F-4A6B-8ECA-5B852D924709}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41-45FE-A995-93E769898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{2E35FEC0-63ED-4949-AA78-193B4BBAE96A}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41-45FE-A995-93E7698980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{10A5CDD5-A71D-4125-A642-34625BD2BEC7}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F41-45FE-A995-93E76989808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{C7CEAAF1-0045-46BF-AA38-729F22B6B054}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F41-45FE-A995-93E76989808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{957B071E-887F-4AC6-874B-DE6CB7C18728}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F41-45FE-A995-93E7698980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{292ECA67-04DD-44CA-B981-BD2375C399BC}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F41-45FE-A995-93E769898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c:v>
                </c:pt>
                <c:pt idx="24">
                  <c:v>43.6</c:v>
                </c:pt>
              </c:numCache>
            </c:numRef>
          </c:xVal>
          <c:yVal>
            <c:numRef>
              <c:f>公会計指標分析・財政指標組合せ分析表!$BP$51:$DC$51</c:f>
              <c:numCache>
                <c:formatCode>#,##0.0;"▲ "#,##0.0</c:formatCode>
                <c:ptCount val="40"/>
                <c:pt idx="16">
                  <c:v>50.4</c:v>
                </c:pt>
                <c:pt idx="24">
                  <c:v>40.4</c:v>
                </c:pt>
              </c:numCache>
            </c:numRef>
          </c:yVal>
          <c:smooth val="0"/>
          <c:extLst>
            <c:ext xmlns:c16="http://schemas.microsoft.com/office/drawing/2014/chart" uri="{C3380CC4-5D6E-409C-BE32-E72D297353CC}">
              <c16:uniqueId val="{00000009-2F41-45FE-A995-93E7698980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{7D225448-0917-4670-8B32-3436375DC1F3}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F41-45FE-A995-93E7698980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{AE5F3017-CA04-4DBF-9C19-CEAEFBE7DA93}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41-45FE-A995-93E769898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{528A2B70-66E7-4E40-B228-582FB6A67E39}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41-45FE-A995-93E769898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{8C56A9A5-F3FB-4412-9C05-539EDC6FCAB3}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41-45FE-A995-93E769898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{51E90FF1-1BDC-43E4-BCD4-6ACE9B3C19DC}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41-45FE-A995-93E7698980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{B9DD9A63-1BEB-4B9E-B236-A704F0ECD7BF}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F41-45FE-A995-93E76989808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{A4322B0C-6949-4DD4-B816-EBB8FAAAC63A}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F41-45FE-A995-93E76989808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{7874064E-CA4A-483F-83EB-2C9B5063DBB1}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F41-45FE-A995-93E7698980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{2F4B0F27-AF02-4A0F-902C-35AA53231D80}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F41-45FE-A995-93E769898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numCache>
            </c:numRef>
          </c:xVal>
          <c:yVal>
            <c:numRef>
              <c:f>公会計指標分析・財政指標組合せ分析表!$BP$55:$DC$55</c:f>
              <c:numCache>
                <c:formatCode>#,##0.0;"▲ "#,##0.0</c:formatCode>
                <c:ptCount val="40"/>
                <c:pt idx="16">
                  <c:v>20.2</c:v>
                </c:pt>
                <c:pt idx="24">
                  <c:v>38.5</c:v>
                </c:pt>
              </c:numCache>
            </c:numRef>
          </c:yVal>
          <c:smooth val="0"/>
          <c:extLst>
            <c:ext xmlns:c16="http://schemas.microsoft.com/office/drawing/2014/chart" uri="{C3380CC4-5D6E-409C-BE32-E72D297353CC}">
              <c16:uniqueId val="{00000013-2F41-45FE-A995-93E769898085}"/>
            </c:ext>
          </c:extLst>
        </c:ser>
        <c:dLbls>
          <c:showLegendKey val="0"/>
          <c:showVal val="1"/>
          <c:showCatName val="0"/>
          <c:showSerName val="0"/>
          <c:showPercent val="0"/>
          <c:showBubbleSize val="0"/>
        </c:dLbls>
        <c:axId val="46179840"/>
        <c:axId val="46181760"/>
      </c:scatterChart>
      <c:valAx>
        <c:axId val="46179840"/>
        <c:scaling>
          <c:orientation val="minMax"/>
          <c:max val="60"/>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{5CC8E189-81C6-489F-AB94-8AE794E7C502}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DFB-4EC7-9390-FE41AE8F31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{1CCB50BE-4A51-4F29-8BD1-BA4FB47F99A6}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FB-4EC7-9390-FE41AE8F31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{FD891015-727E-4915-9686-510C62EC84EC}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FB-4EC7-9390-FE41AE8F31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{67237F19-BDD1-4C1D-BE9F-D12A40F3FFC2}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FB-4EC7-9390-FE41AE8F31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{072314A4-F281-4512-89F2-9A243BBD0EA5}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FB-4EC7-9390-FE41AE8F318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{2AB9F434-590E-4559-9018-7B5C6640BFFF}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DFB-4EC7-9390-FE41AE8F318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{D4C929CF-2AB0-4F57-9E91-108A9B91AC45}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DFB-4EC7-9390-FE41AE8F318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{6FC35497-6167-4DF1-AB0A-D2DE2E1D53F9}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DFB-4EC7-9390-FE41AE8F318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{9168F2E7-F8A0-499F-9549-70F8E1662BE7}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DFB-4EC7-9390-FE41AE8F31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13.6</c:v>
                </c:pt>
                <c:pt idx="16">
                  <c:v>12.1</c:v>
                </c:pt>
                <c:pt idx="24">
                  <c:v>11.5</c:v>
                </c:pt>
                <c:pt idx="32">
                  <c:v>10.5</c:v>
                </c:pt>
              </c:numCache>
            </c:numRef>
          </c:xVal>
          <c:yVal>
            <c:numRef>
              <c:f>公会計指標分析・財政指標組合せ分析表!$BP$73:$DC$73</c:f>
              <c:numCache>
                <c:formatCode>#,##0.0;"▲ "#,##0.0</c:formatCode>
                <c:ptCount val="40"/>
                <c:pt idx="0">
                  <c:v>69.599999999999994</c:v>
                </c:pt>
                <c:pt idx="8">
                  <c:v>53.9</c:v>
                </c:pt>
                <c:pt idx="16">
                  <c:v>50.4</c:v>
                </c:pt>
                <c:pt idx="24">
                  <c:v>40.4</c:v>
                </c:pt>
                <c:pt idx="32">
                  <c:v>33</c:v>
                </c:pt>
              </c:numCache>
            </c:numRef>
          </c:yVal>
          <c:smooth val="0"/>
          <c:extLst>
            <c:ext xmlns:c16="http://schemas.microsoft.com/office/drawing/2014/chart" uri="{C3380CC4-5D6E-409C-BE32-E72D297353CC}">
              <c16:uniqueId val="{00000009-2DFB-4EC7-9390-FE41AE8F31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{19CE3D67-3404-4B28-9F5B-D6CA5E168AAD}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DFB-4EC7-9390-FE41AE8F31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{DCE1E292-C09E-46E1-B2AD-DAB34D60E36A}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FB-4EC7-9390-FE41AE8F31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{9C864244-AAEF-4105-BF33-44D9C86FAFF8}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FB-4EC7-9390-FE41AE8F31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{D1A20E96-D0D7-4DEC-AE89-EFACA7C8B188}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FB-4EC7-9390-FE41AE8F31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{BA30E3F5-E3C9-4C86-9F9F-C3ADB7CE9FE9}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FB-4EC7-9390-FE41AE8F318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{C510E0B5-19AD-4099-A231-F3A439B797B5}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DFB-4EC7-9390-FE41AE8F318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{3D11FC3D-02CA-4A76-8BBA-B14EF732918B}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DFB-4EC7-9390-FE41AE8F318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{80A6F7C8-21A6-4C5D-9ECB-C1646C413DC7}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DFB-4EC7-9390-FE41AE8F318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{6EBBA6A7-A447-40CB-BCAB-049435E72DB8}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DFB-4EC7-9390-FE41AE8F31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2DFB-4EC7-9390-FE41AE8F318C}"/>
            </c:ext>
          </c:extLst>
        </c:ser>
        <c:dLbls>
          <c:showLegendKey val="0"/>
          <c:showVal val="1"/>
          <c:showCatName val="0"/>
          <c:showSerName val="0"/>
          <c:showPercent val="0"/>
          <c:showBubbleSize val="0"/>
        </c:dLbls>
        <c:axId val="84219776"/>
        <c:axId val="84234240"/>
      </c:scatterChart>
      <c:valAx>
        <c:axId val="84219776"/>
        <c:scaling>
          <c:orientation val="minMax"/>
          <c:max val="16"/>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28.8</a:t>
          </a:r>
          <a:r>
            <a:rPr lang="ja-JP" altLang="ja-JP" sz="1100" b="0" i="0" baseline="0">
              <a:solidFill>
                <a:schemeClr val="dk1"/>
              </a:solidFill>
              <a:effectLst/>
              <a:latin typeface="+mn-lt"/>
              <a:ea typeface="+mn-ea"/>
              <a:cs typeface="+mn-cs"/>
            </a:rPr>
            <a:t>％）に加え、町内の中心となる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72" name="直線コネクタ 71"/>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104775</xdr:rowOff>
    </xdr:to>
    <xdr:cxnSp macro="">
      <xdr:nvCxnSpPr>
        <xdr:cNvPr id="75" name="直線コネクタ 74"/>
        <xdr:cNvCxnSpPr/>
      </xdr:nvCxnSpPr>
      <xdr:spPr>
        <a:xfrm>
          <a:off x="3225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104775</xdr:rowOff>
    </xdr:to>
    <xdr:cxnSp macro="">
      <xdr:nvCxnSpPr>
        <xdr:cNvPr id="78" name="直線コネクタ 77"/>
        <xdr:cNvCxnSpPr/>
      </xdr:nvCxnSpPr>
      <xdr:spPr>
        <a:xfrm flipV="1">
          <a:off x="2336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114829</xdr:rowOff>
    </xdr:to>
    <xdr:cxnSp macro="">
      <xdr:nvCxnSpPr>
        <xdr:cNvPr id="81" name="直線コネクタ 80"/>
        <xdr:cNvCxnSpPr/>
      </xdr:nvCxnSpPr>
      <xdr:spPr>
        <a:xfrm flipV="1">
          <a:off x="1447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91" name="楕円 90"/>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92"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3" name="楕円 92"/>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4" name="テキスト ボックス 93"/>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7" name="楕円 96"/>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8" name="テキスト ボックス 97"/>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64029</xdr:rowOff>
    </xdr:from>
    <xdr:to>
      <xdr:col>7</xdr:col>
      <xdr:colOff>31750</xdr:colOff>
      <xdr:row>44</xdr:row>
      <xdr:rowOff>165629</xdr:rowOff>
    </xdr:to>
    <xdr:sp macro="" textlink="">
      <xdr:nvSpPr>
        <xdr:cNvPr id="99" name="楕円 98"/>
        <xdr:cNvSpPr/>
      </xdr:nvSpPr>
      <xdr:spPr>
        <a:xfrm>
          <a:off x="1397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150406</xdr:rowOff>
    </xdr:from>
    <xdr:ext cx="762000" cy="259045"/>
    <xdr:sp macro="" textlink="">
      <xdr:nvSpPr>
        <xdr:cNvPr id="100" name="テキスト ボックス 99"/>
        <xdr:cNvSpPr txBox="1"/>
      </xdr:nvSpPr>
      <xdr:spPr>
        <a:xfrm>
          <a:off x="1066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類似団体の平均より下回っているが、公債費の占めるウェートが大きい。償還額のピークは過ぎ、年々公債費の占める割合は縮小しているが、今後も新発債の抑制や繰上償還を計画的に行い抑制に努める。</a:t>
          </a:r>
        </a:p>
        <a:p>
          <a:r>
            <a:rPr kumimoji="1" lang="ja-JP" altLang="en-US" sz="1300">
              <a:latin typeface="ＭＳ Ｐゴシック" panose="020B0600070205080204" pitchFamily="50" charset="-128"/>
              <a:ea typeface="ＭＳ Ｐゴシック" panose="020B0600070205080204" pitchFamily="50" charset="-128"/>
            </a:rPr>
            <a:t>また、公営企業会計や保険会計への繰出金は年々増加しているため、経費の削減や独立採算の原則に立ち返った料金の値上げ、保険税（料）の適正化を図るなど、繰出金を減らすように努める。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76623</xdr:rowOff>
    </xdr:to>
    <xdr:cxnSp macro="">
      <xdr:nvCxnSpPr>
        <xdr:cNvPr id="135" name="直線コネクタ 134"/>
        <xdr:cNvCxnSpPr/>
      </xdr:nvCxnSpPr>
      <xdr:spPr>
        <a:xfrm flipV="1">
          <a:off x="4114800" y="1069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76623</xdr:rowOff>
    </xdr:to>
    <xdr:cxnSp macro="">
      <xdr:nvCxnSpPr>
        <xdr:cNvPr id="138" name="直線コネクタ 137"/>
        <xdr:cNvCxnSpPr/>
      </xdr:nvCxnSpPr>
      <xdr:spPr>
        <a:xfrm>
          <a:off x="3225800" y="105778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143510</xdr:rowOff>
    </xdr:to>
    <xdr:cxnSp macro="">
      <xdr:nvCxnSpPr>
        <xdr:cNvPr id="141" name="直線コネクタ 140"/>
        <xdr:cNvCxnSpPr/>
      </xdr:nvCxnSpPr>
      <xdr:spPr>
        <a:xfrm flipV="1">
          <a:off x="2336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61</xdr:row>
      <xdr:rowOff>143510</xdr:rowOff>
    </xdr:to>
    <xdr:cxnSp macro="">
      <xdr:nvCxnSpPr>
        <xdr:cNvPr id="144" name="直線コネクタ 143"/>
        <xdr:cNvCxnSpPr/>
      </xdr:nvCxnSpPr>
      <xdr:spPr>
        <a:xfrm>
          <a:off x="1447800" y="105617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5"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6" name="楕円 155"/>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7" name="テキスト ボックス 15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8" name="楕円 157"/>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9" name="テキスト ボックス 158"/>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60" name="楕円 159"/>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1" name="テキスト ボックス 16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2" name="楕円 161"/>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3" name="テキスト ボックス 162"/>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75245</xdr:rowOff>
    </xdr:from>
    <xdr:to>
      <xdr:col>23</xdr:col>
      <xdr:colOff>133350</xdr:colOff>
      <xdr:row>83</xdr:row>
      <xdr:rowOff>109699</xdr:rowOff>
    </xdr:to>
    <xdr:cxnSp macro="">
      <xdr:nvCxnSpPr>
        <xdr:cNvPr id="198" name="直線コネクタ 197"/>
        <xdr:cNvCxnSpPr/>
      </xdr:nvCxnSpPr>
      <xdr:spPr>
        <a:xfrm>
          <a:off x="4114800" y="14305595"/>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34603</xdr:rowOff>
    </xdr:from>
    <xdr:to>
      <xdr:col>19</xdr:col>
      <xdr:colOff>133350</xdr:colOff>
      <xdr:row>83</xdr:row>
      <xdr:rowOff>75245</xdr:rowOff>
    </xdr:to>
    <xdr:cxnSp macro="">
      <xdr:nvCxnSpPr>
        <xdr:cNvPr id="201" name="直線コネクタ 200"/>
        <xdr:cNvCxnSpPr/>
      </xdr:nvCxnSpPr>
      <xdr:spPr>
        <a:xfrm>
          <a:off x="3225800" y="14264953"/>
          <a:ext cx="889000" cy="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170762</xdr:rowOff>
    </xdr:from>
    <xdr:to>
      <xdr:col>15</xdr:col>
      <xdr:colOff>82550</xdr:colOff>
      <xdr:row>83</xdr:row>
      <xdr:rowOff>34603</xdr:rowOff>
    </xdr:to>
    <xdr:cxnSp macro="">
      <xdr:nvCxnSpPr>
        <xdr:cNvPr id="204" name="直線コネクタ 203"/>
        <xdr:cNvCxnSpPr/>
      </xdr:nvCxnSpPr>
      <xdr:spPr>
        <a:xfrm>
          <a:off x="2336800" y="14229662"/>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146841</xdr:rowOff>
    </xdr:from>
    <xdr:to>
      <xdr:col>11</xdr:col>
      <xdr:colOff>31750</xdr:colOff>
      <xdr:row>82</xdr:row>
      <xdr:rowOff>170762</xdr:rowOff>
    </xdr:to>
    <xdr:cxnSp macro="">
      <xdr:nvCxnSpPr>
        <xdr:cNvPr id="207" name="直線コネクタ 206"/>
        <xdr:cNvCxnSpPr/>
      </xdr:nvCxnSpPr>
      <xdr:spPr>
        <a:xfrm>
          <a:off x="1447800" y="14205741"/>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73173</xdr:rowOff>
    </xdr:from>
    <xdr:ext cx="762000" cy="259045"/>
    <xdr:sp macro="" textlink="">
      <xdr:nvSpPr>
        <xdr:cNvPr id="211" name="テキスト ボックス 210"/>
        <xdr:cNvSpPr txBox="1"/>
      </xdr:nvSpPr>
      <xdr:spPr>
        <a:xfrm>
          <a:off x="1066800" y="1378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58899</xdr:rowOff>
    </xdr:from>
    <xdr:to>
      <xdr:col>23</xdr:col>
      <xdr:colOff>184150</xdr:colOff>
      <xdr:row>83</xdr:row>
      <xdr:rowOff>160499</xdr:rowOff>
    </xdr:to>
    <xdr:sp macro="" textlink="">
      <xdr:nvSpPr>
        <xdr:cNvPr id="217" name="楕円 216"/>
        <xdr:cNvSpPr/>
      </xdr:nvSpPr>
      <xdr:spPr>
        <a:xfrm>
          <a:off x="4902200" y="14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30976</xdr:rowOff>
    </xdr:from>
    <xdr:ext cx="762000" cy="259045"/>
    <xdr:sp macro="" textlink="">
      <xdr:nvSpPr>
        <xdr:cNvPr id="218" name="人件費・物件費等の状況該当値テキスト"/>
        <xdr:cNvSpPr txBox="1"/>
      </xdr:nvSpPr>
      <xdr:spPr>
        <a:xfrm>
          <a:off x="5041900" y="1426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24445</xdr:rowOff>
    </xdr:from>
    <xdr:to>
      <xdr:col>19</xdr:col>
      <xdr:colOff>184150</xdr:colOff>
      <xdr:row>83</xdr:row>
      <xdr:rowOff>126045</xdr:rowOff>
    </xdr:to>
    <xdr:sp macro="" textlink="">
      <xdr:nvSpPr>
        <xdr:cNvPr id="219" name="楕円 218"/>
        <xdr:cNvSpPr/>
      </xdr:nvSpPr>
      <xdr:spPr>
        <a:xfrm>
          <a:off x="4064000" y="142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110822</xdr:rowOff>
    </xdr:from>
    <xdr:ext cx="736600" cy="259045"/>
    <xdr:sp macro="" textlink="">
      <xdr:nvSpPr>
        <xdr:cNvPr id="220" name="テキスト ボックス 219"/>
        <xdr:cNvSpPr txBox="1"/>
      </xdr:nvSpPr>
      <xdr:spPr>
        <a:xfrm>
          <a:off x="3733800" y="1434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155253</xdr:rowOff>
    </xdr:from>
    <xdr:to>
      <xdr:col>15</xdr:col>
      <xdr:colOff>133350</xdr:colOff>
      <xdr:row>83</xdr:row>
      <xdr:rowOff>85403</xdr:rowOff>
    </xdr:to>
    <xdr:sp macro="" textlink="">
      <xdr:nvSpPr>
        <xdr:cNvPr id="221" name="楕円 220"/>
        <xdr:cNvSpPr/>
      </xdr:nvSpPr>
      <xdr:spPr>
        <a:xfrm>
          <a:off x="3175000" y="142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70180</xdr:rowOff>
    </xdr:from>
    <xdr:ext cx="762000" cy="259045"/>
    <xdr:sp macro="" textlink="">
      <xdr:nvSpPr>
        <xdr:cNvPr id="222" name="テキスト ボックス 221"/>
        <xdr:cNvSpPr txBox="1"/>
      </xdr:nvSpPr>
      <xdr:spPr>
        <a:xfrm>
          <a:off x="2844800" y="1430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119962</xdr:rowOff>
    </xdr:from>
    <xdr:to>
      <xdr:col>11</xdr:col>
      <xdr:colOff>82550</xdr:colOff>
      <xdr:row>83</xdr:row>
      <xdr:rowOff>50112</xdr:rowOff>
    </xdr:to>
    <xdr:sp macro="" textlink="">
      <xdr:nvSpPr>
        <xdr:cNvPr id="223" name="楕円 222"/>
        <xdr:cNvSpPr/>
      </xdr:nvSpPr>
      <xdr:spPr>
        <a:xfrm>
          <a:off x="2286000" y="14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60289</xdr:rowOff>
    </xdr:from>
    <xdr:ext cx="762000" cy="259045"/>
    <xdr:sp macro="" textlink="">
      <xdr:nvSpPr>
        <xdr:cNvPr id="224" name="テキスト ボックス 223"/>
        <xdr:cNvSpPr txBox="1"/>
      </xdr:nvSpPr>
      <xdr:spPr>
        <a:xfrm>
          <a:off x="1955800" y="139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96041</xdr:rowOff>
    </xdr:from>
    <xdr:to>
      <xdr:col>7</xdr:col>
      <xdr:colOff>31750</xdr:colOff>
      <xdr:row>83</xdr:row>
      <xdr:rowOff>26191</xdr:rowOff>
    </xdr:to>
    <xdr:sp macro="" textlink="">
      <xdr:nvSpPr>
        <xdr:cNvPr id="225" name="楕円 224"/>
        <xdr:cNvSpPr/>
      </xdr:nvSpPr>
      <xdr:spPr>
        <a:xfrm>
          <a:off x="1397000" y="14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10968</xdr:rowOff>
    </xdr:from>
    <xdr:ext cx="762000" cy="259045"/>
    <xdr:sp macro="" textlink="">
      <xdr:nvSpPr>
        <xdr:cNvPr id="226" name="テキスト ボックス 225"/>
        <xdr:cNvSpPr txBox="1"/>
      </xdr:nvSpPr>
      <xdr:spPr>
        <a:xfrm>
          <a:off x="1066800" y="142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a:t>なお、</a:t>
          </a:r>
          <a:r>
            <a:rPr lang="en-US" altLang="ja-JP" sz="1100"/>
            <a:t>H29</a:t>
          </a:r>
          <a:r>
            <a:rPr lang="ja-JP" altLang="en-US" sz="1100"/>
            <a:t>数値については、当該資料作成時点において、平成</a:t>
          </a:r>
          <a:r>
            <a:rPr lang="en-US" altLang="ja-JP" sz="1100"/>
            <a:t>30</a:t>
          </a:r>
          <a:r>
            <a:rPr lang="ja-JP" altLang="en-US" sz="1100"/>
            <a:t>年調査結果が未公表のため、前年度数値を引用している。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63" name="直線コネクタ 262"/>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122766</xdr:rowOff>
    </xdr:to>
    <xdr:cxnSp macro="">
      <xdr:nvCxnSpPr>
        <xdr:cNvPr id="266" name="直線コネクタ 265"/>
        <xdr:cNvCxnSpPr/>
      </xdr:nvCxnSpPr>
      <xdr:spPr>
        <a:xfrm>
          <a:off x="14401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122766</xdr:rowOff>
    </xdr:to>
    <xdr:cxnSp macro="">
      <xdr:nvCxnSpPr>
        <xdr:cNvPr id="269" name="直線コネクタ 268"/>
        <xdr:cNvCxnSpPr/>
      </xdr:nvCxnSpPr>
      <xdr:spPr>
        <a:xfrm>
          <a:off x="13512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1" name="テキスト ボックス 270"/>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7" name="楕円 286"/>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8" name="テキスト ボックス 287"/>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141097</xdr:rowOff>
    </xdr:from>
    <xdr:to>
      <xdr:col>81</xdr:col>
      <xdr:colOff>44450</xdr:colOff>
      <xdr:row>61</xdr:row>
      <xdr:rowOff>164423</xdr:rowOff>
    </xdr:to>
    <xdr:cxnSp macro="">
      <xdr:nvCxnSpPr>
        <xdr:cNvPr id="323" name="直線コネクタ 322"/>
        <xdr:cNvCxnSpPr/>
      </xdr:nvCxnSpPr>
      <xdr:spPr>
        <a:xfrm>
          <a:off x="16179800" y="1059954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124206</xdr:rowOff>
    </xdr:from>
    <xdr:to>
      <xdr:col>77</xdr:col>
      <xdr:colOff>44450</xdr:colOff>
      <xdr:row>61</xdr:row>
      <xdr:rowOff>141097</xdr:rowOff>
    </xdr:to>
    <xdr:cxnSp macro="">
      <xdr:nvCxnSpPr>
        <xdr:cNvPr id="326" name="直線コネクタ 325"/>
        <xdr:cNvCxnSpPr/>
      </xdr:nvCxnSpPr>
      <xdr:spPr>
        <a:xfrm>
          <a:off x="15290800" y="1058265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86402</xdr:rowOff>
    </xdr:from>
    <xdr:to>
      <xdr:col>72</xdr:col>
      <xdr:colOff>203200</xdr:colOff>
      <xdr:row>61</xdr:row>
      <xdr:rowOff>124206</xdr:rowOff>
    </xdr:to>
    <xdr:cxnSp macro="">
      <xdr:nvCxnSpPr>
        <xdr:cNvPr id="329" name="直線コネクタ 328"/>
        <xdr:cNvCxnSpPr/>
      </xdr:nvCxnSpPr>
      <xdr:spPr>
        <a:xfrm>
          <a:off x="14401800" y="1054485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64685</xdr:rowOff>
    </xdr:from>
    <xdr:to>
      <xdr:col>68</xdr:col>
      <xdr:colOff>152400</xdr:colOff>
      <xdr:row>61</xdr:row>
      <xdr:rowOff>86402</xdr:rowOff>
    </xdr:to>
    <xdr:cxnSp macro="">
      <xdr:nvCxnSpPr>
        <xdr:cNvPr id="332" name="直線コネクタ 331"/>
        <xdr:cNvCxnSpPr/>
      </xdr:nvCxnSpPr>
      <xdr:spPr>
        <a:xfrm>
          <a:off x="13512800" y="105231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49378</xdr:rowOff>
    </xdr:from>
    <xdr:ext cx="762000" cy="259045"/>
    <xdr:sp macro="" textlink="">
      <xdr:nvSpPr>
        <xdr:cNvPr id="334" name="テキスト ボックス 333"/>
        <xdr:cNvSpPr txBox="1"/>
      </xdr:nvSpPr>
      <xdr:spPr>
        <a:xfrm>
          <a:off x="14020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36" name="テキスト ボックス 335"/>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113623</xdr:rowOff>
    </xdr:from>
    <xdr:to>
      <xdr:col>81</xdr:col>
      <xdr:colOff>95250</xdr:colOff>
      <xdr:row>62</xdr:row>
      <xdr:rowOff>43773</xdr:rowOff>
    </xdr:to>
    <xdr:sp macro="" textlink="">
      <xdr:nvSpPr>
        <xdr:cNvPr id="342" name="楕円 341"/>
        <xdr:cNvSpPr/>
      </xdr:nvSpPr>
      <xdr:spPr>
        <a:xfrm>
          <a:off x="169672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85700</xdr:rowOff>
    </xdr:from>
    <xdr:ext cx="762000" cy="259045"/>
    <xdr:sp macro="" textlink="">
      <xdr:nvSpPr>
        <xdr:cNvPr id="343" name="定員管理の状況該当値テキスト"/>
        <xdr:cNvSpPr txBox="1"/>
      </xdr:nvSpPr>
      <xdr:spPr>
        <a:xfrm>
          <a:off x="17106900" y="1054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90297</xdr:rowOff>
    </xdr:from>
    <xdr:to>
      <xdr:col>77</xdr:col>
      <xdr:colOff>95250</xdr:colOff>
      <xdr:row>62</xdr:row>
      <xdr:rowOff>20447</xdr:rowOff>
    </xdr:to>
    <xdr:sp macro="" textlink="">
      <xdr:nvSpPr>
        <xdr:cNvPr id="344" name="楕円 343"/>
        <xdr:cNvSpPr/>
      </xdr:nvSpPr>
      <xdr:spPr>
        <a:xfrm>
          <a:off x="16129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5224</xdr:rowOff>
    </xdr:from>
    <xdr:ext cx="736600" cy="259045"/>
    <xdr:sp macro="" textlink="">
      <xdr:nvSpPr>
        <xdr:cNvPr id="345" name="テキスト ボックス 344"/>
        <xdr:cNvSpPr txBox="1"/>
      </xdr:nvSpPr>
      <xdr:spPr>
        <a:xfrm>
          <a:off x="15798800" y="1063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73406</xdr:rowOff>
    </xdr:from>
    <xdr:to>
      <xdr:col>73</xdr:col>
      <xdr:colOff>44450</xdr:colOff>
      <xdr:row>62</xdr:row>
      <xdr:rowOff>3556</xdr:rowOff>
    </xdr:to>
    <xdr:sp macro="" textlink="">
      <xdr:nvSpPr>
        <xdr:cNvPr id="346" name="楕円 345"/>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159783</xdr:rowOff>
    </xdr:from>
    <xdr:ext cx="762000" cy="259045"/>
    <xdr:sp macro="" textlink="">
      <xdr:nvSpPr>
        <xdr:cNvPr id="347" name="テキスト ボックス 346"/>
        <xdr:cNvSpPr txBox="1"/>
      </xdr:nvSpPr>
      <xdr:spPr>
        <a:xfrm>
          <a:off x="14909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35602</xdr:rowOff>
    </xdr:from>
    <xdr:to>
      <xdr:col>68</xdr:col>
      <xdr:colOff>203200</xdr:colOff>
      <xdr:row>61</xdr:row>
      <xdr:rowOff>137202</xdr:rowOff>
    </xdr:to>
    <xdr:sp macro="" textlink="">
      <xdr:nvSpPr>
        <xdr:cNvPr id="348" name="楕円 347"/>
        <xdr:cNvSpPr/>
      </xdr:nvSpPr>
      <xdr:spPr>
        <a:xfrm>
          <a:off x="143510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121979</xdr:rowOff>
    </xdr:from>
    <xdr:ext cx="762000" cy="259045"/>
    <xdr:sp macro="" textlink="">
      <xdr:nvSpPr>
        <xdr:cNvPr id="349" name="テキスト ボックス 348"/>
        <xdr:cNvSpPr txBox="1"/>
      </xdr:nvSpPr>
      <xdr:spPr>
        <a:xfrm>
          <a:off x="14020800" y="105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13885</xdr:rowOff>
    </xdr:from>
    <xdr:to>
      <xdr:col>64</xdr:col>
      <xdr:colOff>152400</xdr:colOff>
      <xdr:row>61</xdr:row>
      <xdr:rowOff>115485</xdr:rowOff>
    </xdr:to>
    <xdr:sp macro="" textlink="">
      <xdr:nvSpPr>
        <xdr:cNvPr id="350" name="楕円 349"/>
        <xdr:cNvSpPr/>
      </xdr:nvSpPr>
      <xdr:spPr>
        <a:xfrm>
          <a:off x="13462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100262</xdr:rowOff>
    </xdr:from>
    <xdr:ext cx="762000" cy="259045"/>
    <xdr:sp macro="" textlink="">
      <xdr:nvSpPr>
        <xdr:cNvPr id="351" name="テキスト ボックス 350"/>
        <xdr:cNvSpPr txBox="1"/>
      </xdr:nvSpPr>
      <xdr:spPr>
        <a:xfrm>
          <a:off x="13131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119239</xdr:rowOff>
    </xdr:to>
    <xdr:cxnSp macro="">
      <xdr:nvCxnSpPr>
        <xdr:cNvPr id="386" name="直線コネクタ 385"/>
        <xdr:cNvCxnSpPr/>
      </xdr:nvCxnSpPr>
      <xdr:spPr>
        <a:xfrm flipV="1">
          <a:off x="16179800" y="718608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43</xdr:row>
      <xdr:rowOff>28222</xdr:rowOff>
    </xdr:to>
    <xdr:cxnSp macro="">
      <xdr:nvCxnSpPr>
        <xdr:cNvPr id="389" name="直線コネクタ 388"/>
        <xdr:cNvCxnSpPr/>
      </xdr:nvCxnSpPr>
      <xdr:spPr>
        <a:xfrm flipV="1">
          <a:off x="15290800" y="732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44</xdr:row>
      <xdr:rowOff>57855</xdr:rowOff>
    </xdr:to>
    <xdr:cxnSp macro="">
      <xdr:nvCxnSpPr>
        <xdr:cNvPr id="392" name="直線コネクタ 391"/>
        <xdr:cNvCxnSpPr/>
      </xdr:nvCxnSpPr>
      <xdr:spPr>
        <a:xfrm flipV="1">
          <a:off x="14401800" y="74005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57855</xdr:rowOff>
    </xdr:from>
    <xdr:to>
      <xdr:col>68</xdr:col>
      <xdr:colOff>152400</xdr:colOff>
      <xdr:row>45</xdr:row>
      <xdr:rowOff>127705</xdr:rowOff>
    </xdr:to>
    <xdr:cxnSp macro="">
      <xdr:nvCxnSpPr>
        <xdr:cNvPr id="395" name="直線コネクタ 394"/>
        <xdr:cNvCxnSpPr/>
      </xdr:nvCxnSpPr>
      <xdr:spPr>
        <a:xfrm flipV="1">
          <a:off x="13512800" y="76016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397" name="テキスト ボックス 396"/>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59566</xdr:rowOff>
    </xdr:from>
    <xdr:ext cx="762000" cy="259045"/>
    <xdr:sp macro="" textlink="">
      <xdr:nvSpPr>
        <xdr:cNvPr id="399" name="テキスト ボックス 398"/>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5" name="楕円 404"/>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6"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7" name="楕円 406"/>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8" name="テキスト ボックス 407"/>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148872</xdr:rowOff>
    </xdr:from>
    <xdr:to>
      <xdr:col>73</xdr:col>
      <xdr:colOff>44450</xdr:colOff>
      <xdr:row>43</xdr:row>
      <xdr:rowOff>79022</xdr:rowOff>
    </xdr:to>
    <xdr:sp macro="" textlink="">
      <xdr:nvSpPr>
        <xdr:cNvPr id="409" name="楕円 408"/>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63799</xdr:rowOff>
    </xdr:from>
    <xdr:ext cx="762000" cy="259045"/>
    <xdr:sp macro="" textlink="">
      <xdr:nvSpPr>
        <xdr:cNvPr id="410" name="テキスト ボックス 409"/>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7055</xdr:rowOff>
    </xdr:from>
    <xdr:to>
      <xdr:col>68</xdr:col>
      <xdr:colOff>203200</xdr:colOff>
      <xdr:row>44</xdr:row>
      <xdr:rowOff>108655</xdr:rowOff>
    </xdr:to>
    <xdr:sp macro="" textlink="">
      <xdr:nvSpPr>
        <xdr:cNvPr id="411" name="楕円 410"/>
        <xdr:cNvSpPr/>
      </xdr:nvSpPr>
      <xdr:spPr>
        <a:xfrm>
          <a:off x="14351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93432</xdr:rowOff>
    </xdr:from>
    <xdr:ext cx="762000" cy="259045"/>
    <xdr:sp macro="" textlink="">
      <xdr:nvSpPr>
        <xdr:cNvPr id="412" name="テキスト ボックス 411"/>
        <xdr:cNvSpPr txBox="1"/>
      </xdr:nvSpPr>
      <xdr:spPr>
        <a:xfrm>
          <a:off x="14020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13" name="楕円 412"/>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14" name="テキスト ボックス 413"/>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a:t>
          </a:r>
          <a:r>
            <a:rPr lang="ja-JP" altLang="ja-JP" sz="1100" b="0" i="0" baseline="0">
              <a:solidFill>
                <a:schemeClr val="dk1"/>
              </a:solidFill>
              <a:effectLst/>
              <a:latin typeface="+mn-lt"/>
              <a:ea typeface="+mn-ea"/>
              <a:cs typeface="+mn-cs"/>
            </a:rPr>
            <a:t>ほぼ同じ水準で推移している</a:t>
          </a:r>
          <a:r>
            <a:rPr kumimoji="1" lang="ja-JP" altLang="en-US" sz="1100">
              <a:latin typeface="+mn-ea"/>
              <a:ea typeface="+mn-ea"/>
            </a:rPr>
            <a:t>が、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97841</xdr:rowOff>
    </xdr:to>
    <xdr:cxnSp macro="">
      <xdr:nvCxnSpPr>
        <xdr:cNvPr id="446" name="直線コネクタ 445"/>
        <xdr:cNvCxnSpPr/>
      </xdr:nvCxnSpPr>
      <xdr:spPr>
        <a:xfrm flipV="1">
          <a:off x="16179800" y="2769616"/>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97841</xdr:rowOff>
    </xdr:from>
    <xdr:to>
      <xdr:col>77</xdr:col>
      <xdr:colOff>44450</xdr:colOff>
      <xdr:row>17</xdr:row>
      <xdr:rowOff>22911</xdr:rowOff>
    </xdr:to>
    <xdr:cxnSp macro="">
      <xdr:nvCxnSpPr>
        <xdr:cNvPr id="449" name="直線コネクタ 448"/>
        <xdr:cNvCxnSpPr/>
      </xdr:nvCxnSpPr>
      <xdr:spPr>
        <a:xfrm flipV="1">
          <a:off x="15290800" y="284104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22911</xdr:rowOff>
    </xdr:from>
    <xdr:to>
      <xdr:col>72</xdr:col>
      <xdr:colOff>203200</xdr:colOff>
      <xdr:row>17</xdr:row>
      <xdr:rowOff>56693</xdr:rowOff>
    </xdr:to>
    <xdr:cxnSp macro="">
      <xdr:nvCxnSpPr>
        <xdr:cNvPr id="452" name="直線コネクタ 451"/>
        <xdr:cNvCxnSpPr/>
      </xdr:nvCxnSpPr>
      <xdr:spPr>
        <a:xfrm flipV="1">
          <a:off x="14401800" y="293756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56693</xdr:rowOff>
    </xdr:from>
    <xdr:to>
      <xdr:col>68</xdr:col>
      <xdr:colOff>152400</xdr:colOff>
      <xdr:row>18</xdr:row>
      <xdr:rowOff>36779</xdr:rowOff>
    </xdr:to>
    <xdr:cxnSp macro="">
      <xdr:nvCxnSpPr>
        <xdr:cNvPr id="455" name="直線コネクタ 454"/>
        <xdr:cNvCxnSpPr/>
      </xdr:nvCxnSpPr>
      <xdr:spPr>
        <a:xfrm flipV="1">
          <a:off x="13512800" y="2971343"/>
          <a:ext cx="8890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46076</xdr:rowOff>
    </xdr:from>
    <xdr:to>
      <xdr:col>68</xdr:col>
      <xdr:colOff>203200</xdr:colOff>
      <xdr:row>16</xdr:row>
      <xdr:rowOff>147676</xdr:rowOff>
    </xdr:to>
    <xdr:sp macro="" textlink="">
      <xdr:nvSpPr>
        <xdr:cNvPr id="456" name="フローチャート: 判断 455"/>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7" name="テキスト ボックス 456"/>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8" name="フローチャート: 判断 457"/>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25011</xdr:rowOff>
    </xdr:from>
    <xdr:ext cx="762000" cy="259045"/>
    <xdr:sp macro="" textlink="">
      <xdr:nvSpPr>
        <xdr:cNvPr id="459" name="テキスト ボックス 458"/>
        <xdr:cNvSpPr txBox="1"/>
      </xdr:nvSpPr>
      <xdr:spPr>
        <a:xfrm>
          <a:off x="13131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147066</xdr:rowOff>
    </xdr:from>
    <xdr:to>
      <xdr:col>81</xdr:col>
      <xdr:colOff>95250</xdr:colOff>
      <xdr:row>16</xdr:row>
      <xdr:rowOff>77216</xdr:rowOff>
    </xdr:to>
    <xdr:sp macro="" textlink="">
      <xdr:nvSpPr>
        <xdr:cNvPr id="465" name="楕円 464"/>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119143</xdr:rowOff>
    </xdr:from>
    <xdr:ext cx="762000" cy="259045"/>
    <xdr:sp macro="" textlink="">
      <xdr:nvSpPr>
        <xdr:cNvPr id="466"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47041</xdr:rowOff>
    </xdr:from>
    <xdr:to>
      <xdr:col>77</xdr:col>
      <xdr:colOff>95250</xdr:colOff>
      <xdr:row>16</xdr:row>
      <xdr:rowOff>148641</xdr:rowOff>
    </xdr:to>
    <xdr:sp macro="" textlink="">
      <xdr:nvSpPr>
        <xdr:cNvPr id="467" name="楕円 466"/>
        <xdr:cNvSpPr/>
      </xdr:nvSpPr>
      <xdr:spPr>
        <a:xfrm>
          <a:off x="16129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133418</xdr:rowOff>
    </xdr:from>
    <xdr:ext cx="736600" cy="259045"/>
    <xdr:sp macro="" textlink="">
      <xdr:nvSpPr>
        <xdr:cNvPr id="468" name="テキスト ボックス 467"/>
        <xdr:cNvSpPr txBox="1"/>
      </xdr:nvSpPr>
      <xdr:spPr>
        <a:xfrm>
          <a:off x="15798800" y="287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143561</xdr:rowOff>
    </xdr:from>
    <xdr:to>
      <xdr:col>73</xdr:col>
      <xdr:colOff>44450</xdr:colOff>
      <xdr:row>17</xdr:row>
      <xdr:rowOff>73711</xdr:rowOff>
    </xdr:to>
    <xdr:sp macro="" textlink="">
      <xdr:nvSpPr>
        <xdr:cNvPr id="469" name="楕円 468"/>
        <xdr:cNvSpPr/>
      </xdr:nvSpPr>
      <xdr:spPr>
        <a:xfrm>
          <a:off x="15240000" y="2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58488</xdr:rowOff>
    </xdr:from>
    <xdr:ext cx="762000" cy="259045"/>
    <xdr:sp macro="" textlink="">
      <xdr:nvSpPr>
        <xdr:cNvPr id="470" name="テキスト ボックス 469"/>
        <xdr:cNvSpPr txBox="1"/>
      </xdr:nvSpPr>
      <xdr:spPr>
        <a:xfrm>
          <a:off x="14909800" y="29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5893</xdr:rowOff>
    </xdr:from>
    <xdr:to>
      <xdr:col>68</xdr:col>
      <xdr:colOff>203200</xdr:colOff>
      <xdr:row>17</xdr:row>
      <xdr:rowOff>107493</xdr:rowOff>
    </xdr:to>
    <xdr:sp macro="" textlink="">
      <xdr:nvSpPr>
        <xdr:cNvPr id="471" name="楕円 470"/>
        <xdr:cNvSpPr/>
      </xdr:nvSpPr>
      <xdr:spPr>
        <a:xfrm>
          <a:off x="14351000" y="2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92270</xdr:rowOff>
    </xdr:from>
    <xdr:ext cx="762000" cy="259045"/>
    <xdr:sp macro="" textlink="">
      <xdr:nvSpPr>
        <xdr:cNvPr id="472" name="テキスト ボックス 471"/>
        <xdr:cNvSpPr txBox="1"/>
      </xdr:nvSpPr>
      <xdr:spPr>
        <a:xfrm>
          <a:off x="14020800" y="30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157429</xdr:rowOff>
    </xdr:from>
    <xdr:to>
      <xdr:col>64</xdr:col>
      <xdr:colOff>152400</xdr:colOff>
      <xdr:row>18</xdr:row>
      <xdr:rowOff>87579</xdr:rowOff>
    </xdr:to>
    <xdr:sp macro="" textlink="">
      <xdr:nvSpPr>
        <xdr:cNvPr id="473" name="楕円 472"/>
        <xdr:cNvSpPr/>
      </xdr:nvSpPr>
      <xdr:spPr>
        <a:xfrm>
          <a:off x="13462000" y="30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72356</xdr:rowOff>
    </xdr:from>
    <xdr:ext cx="762000" cy="259045"/>
    <xdr:sp macro="" textlink="">
      <xdr:nvSpPr>
        <xdr:cNvPr id="474" name="テキスト ボックス 473"/>
        <xdr:cNvSpPr txBox="1"/>
      </xdr:nvSpPr>
      <xdr:spPr>
        <a:xfrm>
          <a:off x="13131800" y="31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85090</xdr:rowOff>
    </xdr:to>
    <xdr:cxnSp macro="">
      <xdr:nvCxnSpPr>
        <xdr:cNvPr id="66" name="直線コネクタ 65"/>
        <xdr:cNvCxnSpPr/>
      </xdr:nvCxnSpPr>
      <xdr:spPr>
        <a:xfrm>
          <a:off x="3987800" y="600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1270</xdr:rowOff>
    </xdr:to>
    <xdr:cxnSp macro="">
      <xdr:nvCxnSpPr>
        <xdr:cNvPr id="69" name="直線コネクタ 68"/>
        <xdr:cNvCxnSpPr/>
      </xdr:nvCxnSpPr>
      <xdr:spPr>
        <a:xfrm>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149860</xdr:rowOff>
    </xdr:to>
    <xdr:cxnSp macro="">
      <xdr:nvCxnSpPr>
        <xdr:cNvPr id="75" name="直線コネクタ 74"/>
        <xdr:cNvCxnSpPr/>
      </xdr:nvCxnSpPr>
      <xdr:spPr>
        <a:xfrm>
          <a:off x="1320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a:t>
          </a:r>
          <a:r>
            <a:rPr lang="ja-JP" altLang="en-US" sz="1100" b="0" i="0" baseline="0">
              <a:solidFill>
                <a:schemeClr val="dk1"/>
              </a:solidFill>
              <a:effectLst/>
              <a:latin typeface="+mn-lt"/>
              <a:ea typeface="+mn-ea"/>
              <a:cs typeface="+mn-cs"/>
            </a:rPr>
            <a:t>はいるが</a:t>
          </a:r>
          <a:r>
            <a:rPr lang="ja-JP" altLang="ja-JP" sz="1100" b="0" i="0" baseline="0">
              <a:solidFill>
                <a:schemeClr val="dk1"/>
              </a:solidFill>
              <a:effectLst/>
              <a:latin typeface="+mn-lt"/>
              <a:ea typeface="+mn-ea"/>
              <a:cs typeface="+mn-cs"/>
            </a:rPr>
            <a:t>、毎年度ほぼ同じ水準で推移している。今後も事務事業の効率化により内部管理経費の削減などに努める。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132443</xdr:rowOff>
    </xdr:to>
    <xdr:cxnSp macro="">
      <xdr:nvCxnSpPr>
        <xdr:cNvPr id="129" name="直線コネクタ 128"/>
        <xdr:cNvCxnSpPr/>
      </xdr:nvCxnSpPr>
      <xdr:spPr>
        <a:xfrm>
          <a:off x="15671800" y="26143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15</xdr:row>
      <xdr:rowOff>42636</xdr:rowOff>
    </xdr:to>
    <xdr:cxnSp macro="">
      <xdr:nvCxnSpPr>
        <xdr:cNvPr id="132" name="直線コネクタ 131"/>
        <xdr:cNvCxnSpPr/>
      </xdr:nvCxnSpPr>
      <xdr:spPr>
        <a:xfrm>
          <a:off x="14782800" y="24075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7257</xdr:rowOff>
    </xdr:to>
    <xdr:cxnSp macro="">
      <xdr:nvCxnSpPr>
        <xdr:cNvPr id="135" name="直線コネクタ 134"/>
        <xdr:cNvCxnSpPr/>
      </xdr:nvCxnSpPr>
      <xdr:spPr>
        <a:xfrm>
          <a:off x="13893800" y="240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7257</xdr:rowOff>
    </xdr:to>
    <xdr:cxnSp macro="">
      <xdr:nvCxnSpPr>
        <xdr:cNvPr id="138" name="直線コネクタ 137"/>
        <xdr:cNvCxnSpPr/>
      </xdr:nvCxnSpPr>
      <xdr:spPr>
        <a:xfrm>
          <a:off x="13004800" y="233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40" name="テキスト ボックス 139"/>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53720</xdr:rowOff>
    </xdr:from>
    <xdr:ext cx="762000" cy="259045"/>
    <xdr:sp macro="" textlink="">
      <xdr:nvSpPr>
        <xdr:cNvPr id="149"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年々増加傾向にあるが、要因としては、</a:t>
          </a:r>
          <a:r>
            <a:rPr lang="ja-JP" altLang="en-US" sz="1100" b="0" i="0" baseline="0">
              <a:solidFill>
                <a:schemeClr val="dk1"/>
              </a:solidFill>
              <a:effectLst/>
              <a:latin typeface="+mn-lt"/>
              <a:ea typeface="+mn-ea"/>
              <a:cs typeface="+mn-cs"/>
            </a:rPr>
            <a:t>障害福祉サービス費等給付費、</a:t>
          </a:r>
          <a:r>
            <a:rPr lang="ja-JP" altLang="ja-JP" sz="1100" b="0" i="0" baseline="0">
              <a:solidFill>
                <a:schemeClr val="dk1"/>
              </a:solidFill>
              <a:effectLst/>
              <a:latin typeface="+mn-lt"/>
              <a:ea typeface="+mn-ea"/>
              <a:cs typeface="+mn-cs"/>
            </a:rPr>
            <a:t>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92" name="直線コネクタ 191"/>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127000</xdr:rowOff>
    </xdr:to>
    <xdr:cxnSp macro="">
      <xdr:nvCxnSpPr>
        <xdr:cNvPr id="195" name="直線コネクタ 194"/>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4535</xdr:rowOff>
    </xdr:to>
    <xdr:cxnSp macro="">
      <xdr:nvCxnSpPr>
        <xdr:cNvPr id="198" name="直線コネクタ 197"/>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55</xdr:row>
      <xdr:rowOff>4535</xdr:rowOff>
    </xdr:to>
    <xdr:cxnSp macro="">
      <xdr:nvCxnSpPr>
        <xdr:cNvPr id="201" name="直線コネクタ 200"/>
        <xdr:cNvCxnSpPr/>
      </xdr:nvCxnSpPr>
      <xdr:spPr>
        <a:xfrm>
          <a:off x="1320800" y="92873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39370</xdr:rowOff>
    </xdr:to>
    <xdr:cxnSp macro="">
      <xdr:nvCxnSpPr>
        <xdr:cNvPr id="253" name="直線コネクタ 252"/>
        <xdr:cNvCxnSpPr/>
      </xdr:nvCxnSpPr>
      <xdr:spPr>
        <a:xfrm>
          <a:off x="15671800" y="945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24130</xdr:rowOff>
    </xdr:to>
    <xdr:cxnSp macro="">
      <xdr:nvCxnSpPr>
        <xdr:cNvPr id="256" name="直線コネクタ 255"/>
        <xdr:cNvCxnSpPr/>
      </xdr:nvCxnSpPr>
      <xdr:spPr>
        <a:xfrm>
          <a:off x="14782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157480</xdr:rowOff>
    </xdr:to>
    <xdr:cxnSp macro="">
      <xdr:nvCxnSpPr>
        <xdr:cNvPr id="259" name="直線コネクタ 258"/>
        <xdr:cNvCxnSpPr/>
      </xdr:nvCxnSpPr>
      <xdr:spPr>
        <a:xfrm>
          <a:off x="13893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119380</xdr:rowOff>
    </xdr:to>
    <xdr:cxnSp macro="">
      <xdr:nvCxnSpPr>
        <xdr:cNvPr id="262" name="直線コネクタ 261"/>
        <xdr:cNvCxnSpPr/>
      </xdr:nvCxnSpPr>
      <xdr:spPr>
        <a:xfrm>
          <a:off x="13004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4" name="テキスト ボックス 263"/>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59707</xdr:rowOff>
    </xdr:from>
    <xdr:ext cx="762000" cy="259045"/>
    <xdr:sp macro="" textlink="">
      <xdr:nvSpPr>
        <xdr:cNvPr id="266" name="テキスト ボックス 265"/>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2" name="楕円 271"/>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3"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4" name="楕円 273"/>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5" name="テキスト ボックス 274"/>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6" name="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8" name="楕円 277"/>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9" name="テキスト ボックス 278"/>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80" name="楕円 279"/>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81" name="テキスト ボックス 280"/>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99242</xdr:rowOff>
    </xdr:to>
    <xdr:cxnSp macro="">
      <xdr:nvCxnSpPr>
        <xdr:cNvPr id="315" name="直線コネクタ 314"/>
        <xdr:cNvCxnSpPr/>
      </xdr:nvCxnSpPr>
      <xdr:spPr>
        <a:xfrm flipV="1">
          <a:off x="15671800" y="608692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99242</xdr:rowOff>
    </xdr:from>
    <xdr:to>
      <xdr:col>78</xdr:col>
      <xdr:colOff>69850</xdr:colOff>
      <xdr:row>35</xdr:row>
      <xdr:rowOff>151493</xdr:rowOff>
    </xdr:to>
    <xdr:cxnSp macro="">
      <xdr:nvCxnSpPr>
        <xdr:cNvPr id="318" name="直線コネクタ 317"/>
        <xdr:cNvCxnSpPr/>
      </xdr:nvCxnSpPr>
      <xdr:spPr>
        <a:xfrm flipV="1">
          <a:off x="14782800" y="60999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112304</xdr:rowOff>
    </xdr:from>
    <xdr:to>
      <xdr:col>73</xdr:col>
      <xdr:colOff>180975</xdr:colOff>
      <xdr:row>35</xdr:row>
      <xdr:rowOff>151493</xdr:rowOff>
    </xdr:to>
    <xdr:cxnSp macro="">
      <xdr:nvCxnSpPr>
        <xdr:cNvPr id="321" name="直線コネクタ 320"/>
        <xdr:cNvCxnSpPr/>
      </xdr:nvCxnSpPr>
      <xdr:spPr>
        <a:xfrm>
          <a:off x="13893800" y="6113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112304</xdr:rowOff>
    </xdr:from>
    <xdr:to>
      <xdr:col>69</xdr:col>
      <xdr:colOff>92075</xdr:colOff>
      <xdr:row>35</xdr:row>
      <xdr:rowOff>144961</xdr:rowOff>
    </xdr:to>
    <xdr:cxnSp macro="">
      <xdr:nvCxnSpPr>
        <xdr:cNvPr id="324" name="直線コネクタ 323"/>
        <xdr:cNvCxnSpPr/>
      </xdr:nvCxnSpPr>
      <xdr:spPr>
        <a:xfrm flipV="1">
          <a:off x="13004800" y="61130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110326</xdr:rowOff>
    </xdr:from>
    <xdr:ext cx="762000" cy="259045"/>
    <xdr:sp macro="" textlink="">
      <xdr:nvSpPr>
        <xdr:cNvPr id="326" name="テキスト ボックス 325"/>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4" name="楕円 333"/>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5"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48442</xdr:rowOff>
    </xdr:from>
    <xdr:to>
      <xdr:col>78</xdr:col>
      <xdr:colOff>120650</xdr:colOff>
      <xdr:row>35</xdr:row>
      <xdr:rowOff>150042</xdr:rowOff>
    </xdr:to>
    <xdr:sp macro="" textlink="">
      <xdr:nvSpPr>
        <xdr:cNvPr id="336" name="楕円 335"/>
        <xdr:cNvSpPr/>
      </xdr:nvSpPr>
      <xdr:spPr>
        <a:xfrm>
          <a:off x="15621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160219</xdr:rowOff>
    </xdr:from>
    <xdr:ext cx="736600" cy="259045"/>
    <xdr:sp macro="" textlink="">
      <xdr:nvSpPr>
        <xdr:cNvPr id="337" name="テキスト ボックス 336"/>
        <xdr:cNvSpPr txBox="1"/>
      </xdr:nvSpPr>
      <xdr:spPr>
        <a:xfrm>
          <a:off x="15290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8" name="楕円 337"/>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9" name="テキスト ボックス 338"/>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61504</xdr:rowOff>
    </xdr:from>
    <xdr:to>
      <xdr:col>69</xdr:col>
      <xdr:colOff>142875</xdr:colOff>
      <xdr:row>35</xdr:row>
      <xdr:rowOff>163104</xdr:rowOff>
    </xdr:to>
    <xdr:sp macro="" textlink="">
      <xdr:nvSpPr>
        <xdr:cNvPr id="340" name="楕円 339"/>
        <xdr:cNvSpPr/>
      </xdr:nvSpPr>
      <xdr:spPr>
        <a:xfrm>
          <a:off x="13843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1831</xdr:rowOff>
    </xdr:from>
    <xdr:ext cx="762000" cy="259045"/>
    <xdr:sp macro="" textlink="">
      <xdr:nvSpPr>
        <xdr:cNvPr id="341" name="テキスト ボックス 340"/>
        <xdr:cNvSpPr txBox="1"/>
      </xdr:nvSpPr>
      <xdr:spPr>
        <a:xfrm>
          <a:off x="13512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94161</xdr:rowOff>
    </xdr:from>
    <xdr:to>
      <xdr:col>65</xdr:col>
      <xdr:colOff>53975</xdr:colOff>
      <xdr:row>36</xdr:row>
      <xdr:rowOff>24311</xdr:rowOff>
    </xdr:to>
    <xdr:sp macro="" textlink="">
      <xdr:nvSpPr>
        <xdr:cNvPr id="342" name="楕円 341"/>
        <xdr:cNvSpPr/>
      </xdr:nvSpPr>
      <xdr:spPr>
        <a:xfrm>
          <a:off x="12954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34488</xdr:rowOff>
    </xdr:from>
    <xdr:ext cx="762000" cy="259045"/>
    <xdr:sp macro="" textlink="">
      <xdr:nvSpPr>
        <xdr:cNvPr id="343" name="テキスト ボックス 342"/>
        <xdr:cNvSpPr txBox="1"/>
      </xdr:nvSpPr>
      <xdr:spPr>
        <a:xfrm>
          <a:off x="12623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156718</xdr:rowOff>
    </xdr:to>
    <xdr:cxnSp macro="">
      <xdr:nvCxnSpPr>
        <xdr:cNvPr id="373" name="直線コネクタ 372"/>
        <xdr:cNvCxnSpPr/>
      </xdr:nvCxnSpPr>
      <xdr:spPr>
        <a:xfrm flipV="1">
          <a:off x="3987800" y="135321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79</xdr:row>
      <xdr:rowOff>170435</xdr:rowOff>
    </xdr:to>
    <xdr:cxnSp macro="">
      <xdr:nvCxnSpPr>
        <xdr:cNvPr id="376" name="直線コネクタ 375"/>
        <xdr:cNvCxnSpPr/>
      </xdr:nvCxnSpPr>
      <xdr:spPr>
        <a:xfrm flipV="1">
          <a:off x="3098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170435</xdr:rowOff>
    </xdr:from>
    <xdr:to>
      <xdr:col>15</xdr:col>
      <xdr:colOff>98425</xdr:colOff>
      <xdr:row>80</xdr:row>
      <xdr:rowOff>49276</xdr:rowOff>
    </xdr:to>
    <xdr:cxnSp macro="">
      <xdr:nvCxnSpPr>
        <xdr:cNvPr id="379" name="直線コネクタ 378"/>
        <xdr:cNvCxnSpPr/>
      </xdr:nvCxnSpPr>
      <xdr:spPr>
        <a:xfrm flipV="1">
          <a:off x="2209800" y="137149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49276</xdr:rowOff>
    </xdr:from>
    <xdr:to>
      <xdr:col>11</xdr:col>
      <xdr:colOff>9525</xdr:colOff>
      <xdr:row>80</xdr:row>
      <xdr:rowOff>94996</xdr:rowOff>
    </xdr:to>
    <xdr:cxnSp macro="">
      <xdr:nvCxnSpPr>
        <xdr:cNvPr id="382" name="直線コネクタ 381"/>
        <xdr:cNvCxnSpPr/>
      </xdr:nvCxnSpPr>
      <xdr:spPr>
        <a:xfrm flipV="1">
          <a:off x="1320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4" name="テキスト ボックス 383"/>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6" name="テキスト ボックス 385"/>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92" name="楕円 391"/>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93"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94" name="楕円 393"/>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95" name="テキスト ボックス 394"/>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119635</xdr:rowOff>
    </xdr:from>
    <xdr:to>
      <xdr:col>15</xdr:col>
      <xdr:colOff>149225</xdr:colOff>
      <xdr:row>80</xdr:row>
      <xdr:rowOff>49785</xdr:rowOff>
    </xdr:to>
    <xdr:sp macro="" textlink="">
      <xdr:nvSpPr>
        <xdr:cNvPr id="396" name="楕円 395"/>
        <xdr:cNvSpPr/>
      </xdr:nvSpPr>
      <xdr:spPr>
        <a:xfrm>
          <a:off x="3048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34562</xdr:rowOff>
    </xdr:from>
    <xdr:ext cx="762000" cy="259045"/>
    <xdr:sp macro="" textlink="">
      <xdr:nvSpPr>
        <xdr:cNvPr id="397" name="テキスト ボックス 396"/>
        <xdr:cNvSpPr txBox="1"/>
      </xdr:nvSpPr>
      <xdr:spPr>
        <a:xfrm>
          <a:off x="2717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169926</xdr:rowOff>
    </xdr:from>
    <xdr:to>
      <xdr:col>11</xdr:col>
      <xdr:colOff>60325</xdr:colOff>
      <xdr:row>80</xdr:row>
      <xdr:rowOff>100076</xdr:rowOff>
    </xdr:to>
    <xdr:sp macro="" textlink="">
      <xdr:nvSpPr>
        <xdr:cNvPr id="398" name="楕円 397"/>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84853</xdr:rowOff>
    </xdr:from>
    <xdr:ext cx="762000" cy="259045"/>
    <xdr:sp macro="" textlink="">
      <xdr:nvSpPr>
        <xdr:cNvPr id="399" name="テキスト ボックス 398"/>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44196</xdr:rowOff>
    </xdr:from>
    <xdr:to>
      <xdr:col>6</xdr:col>
      <xdr:colOff>171450</xdr:colOff>
      <xdr:row>80</xdr:row>
      <xdr:rowOff>145796</xdr:rowOff>
    </xdr:to>
    <xdr:sp macro="" textlink="">
      <xdr:nvSpPr>
        <xdr:cNvPr id="400" name="楕円 399"/>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130573</xdr:rowOff>
    </xdr:from>
    <xdr:ext cx="762000" cy="259045"/>
    <xdr:sp macro="" textlink="">
      <xdr:nvSpPr>
        <xdr:cNvPr id="401" name="テキスト ボックス 400"/>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73660</xdr:rowOff>
    </xdr:from>
    <xdr:to>
      <xdr:col>82</xdr:col>
      <xdr:colOff>107950</xdr:colOff>
      <xdr:row>80</xdr:row>
      <xdr:rowOff>69850</xdr:rowOff>
    </xdr:to>
    <xdr:cxnSp macro="">
      <xdr:nvCxnSpPr>
        <xdr:cNvPr id="429" name="直線コネクタ 428"/>
        <xdr:cNvCxnSpPr/>
      </xdr:nvCxnSpPr>
      <xdr:spPr>
        <a:xfrm flipV="1">
          <a:off x="16510000" y="12932410"/>
          <a:ext cx="0"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30"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31" name="直線コネクタ 430"/>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160037</xdr:rowOff>
    </xdr:from>
    <xdr:ext cx="762000" cy="259045"/>
    <xdr:sp macro="" textlink="">
      <xdr:nvSpPr>
        <xdr:cNvPr id="432" name="公債費以外最大値テキスト"/>
        <xdr:cNvSpPr txBox="1"/>
      </xdr:nvSpPr>
      <xdr:spPr>
        <a:xfrm>
          <a:off x="16598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73660</xdr:rowOff>
    </xdr:from>
    <xdr:to>
      <xdr:col>82</xdr:col>
      <xdr:colOff>196850</xdr:colOff>
      <xdr:row>75</xdr:row>
      <xdr:rowOff>73660</xdr:rowOff>
    </xdr:to>
    <xdr:cxnSp macro="">
      <xdr:nvCxnSpPr>
        <xdr:cNvPr id="433" name="直線コネクタ 432"/>
        <xdr:cNvCxnSpPr/>
      </xdr:nvCxnSpPr>
      <xdr:spPr>
        <a:xfrm>
          <a:off x="16421100" y="129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149861</xdr:rowOff>
    </xdr:to>
    <xdr:cxnSp macro="">
      <xdr:nvCxnSpPr>
        <xdr:cNvPr id="434" name="直線コネクタ 433"/>
        <xdr:cNvCxnSpPr/>
      </xdr:nvCxnSpPr>
      <xdr:spPr>
        <a:xfrm>
          <a:off x="15671800" y="1287145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6" name="フローチャート: 判断 43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12700</xdr:rowOff>
    </xdr:to>
    <xdr:cxnSp macro="">
      <xdr:nvCxnSpPr>
        <xdr:cNvPr id="437" name="直線コネクタ 436"/>
        <xdr:cNvCxnSpPr/>
      </xdr:nvCxnSpPr>
      <xdr:spPr>
        <a:xfrm>
          <a:off x="14782800" y="12799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8" name="フローチャート: 判断 437"/>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9" name="テキスト ボックス 438"/>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111760</xdr:rowOff>
    </xdr:to>
    <xdr:cxnSp macro="">
      <xdr:nvCxnSpPr>
        <xdr:cNvPr id="440" name="直線コネクタ 439"/>
        <xdr:cNvCxnSpPr/>
      </xdr:nvCxnSpPr>
      <xdr:spPr>
        <a:xfrm>
          <a:off x="13893800" y="12768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163830</xdr:rowOff>
    </xdr:from>
    <xdr:to>
      <xdr:col>74</xdr:col>
      <xdr:colOff>31750</xdr:colOff>
      <xdr:row>77</xdr:row>
      <xdr:rowOff>93980</xdr:rowOff>
    </xdr:to>
    <xdr:sp macro="" textlink="">
      <xdr:nvSpPr>
        <xdr:cNvPr id="441" name="フローチャート: 判断 440"/>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78757</xdr:rowOff>
    </xdr:from>
    <xdr:ext cx="762000" cy="259045"/>
    <xdr:sp macro="" textlink="">
      <xdr:nvSpPr>
        <xdr:cNvPr id="442" name="テキスト ボックス 441"/>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24130</xdr:rowOff>
    </xdr:from>
    <xdr:to>
      <xdr:col>69</xdr:col>
      <xdr:colOff>92075</xdr:colOff>
      <xdr:row>74</xdr:row>
      <xdr:rowOff>81280</xdr:rowOff>
    </xdr:to>
    <xdr:cxnSp macro="">
      <xdr:nvCxnSpPr>
        <xdr:cNvPr id="443" name="直線コネクタ 442"/>
        <xdr:cNvCxnSpPr/>
      </xdr:nvCxnSpPr>
      <xdr:spPr>
        <a:xfrm>
          <a:off x="13004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4" name="フローチャート: 判断 443"/>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45" name="テキスト ボックス 444"/>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6" name="フローチャート: 判断 445"/>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47" name="テキスト ボックス 446"/>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53" name="楕円 452"/>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7637</xdr:rowOff>
    </xdr:from>
    <xdr:ext cx="762000" cy="259045"/>
    <xdr:sp macro="" textlink="">
      <xdr:nvSpPr>
        <xdr:cNvPr id="454" name="公債費以外該当値テキスト"/>
        <xdr:cNvSpPr txBox="1"/>
      </xdr:nvSpPr>
      <xdr:spPr>
        <a:xfrm>
          <a:off x="16598900" y="128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55" name="楕円 454"/>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56" name="テキスト ボックス 455"/>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7" name="楕円 456"/>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8" name="テキスト ボックス 457"/>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144780</xdr:rowOff>
    </xdr:from>
    <xdr:to>
      <xdr:col>65</xdr:col>
      <xdr:colOff>53975</xdr:colOff>
      <xdr:row>74</xdr:row>
      <xdr:rowOff>74930</xdr:rowOff>
    </xdr:to>
    <xdr:sp macro="" textlink="">
      <xdr:nvSpPr>
        <xdr:cNvPr id="461" name="楕円 460"/>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85107</xdr:rowOff>
    </xdr:from>
    <xdr:ext cx="762000" cy="259045"/>
    <xdr:sp macro="" textlink="">
      <xdr:nvSpPr>
        <xdr:cNvPr id="462" name="テキスト ボックス 461"/>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72060</xdr:rowOff>
    </xdr:from>
    <xdr:to>
      <xdr:col>29</xdr:col>
      <xdr:colOff>127000</xdr:colOff>
      <xdr:row>16</xdr:row>
      <xdr:rowOff>117673</xdr:rowOff>
    </xdr:to>
    <xdr:cxnSp macro="">
      <xdr:nvCxnSpPr>
        <xdr:cNvPr id="50" name="直線コネクタ 49"/>
        <xdr:cNvCxnSpPr/>
      </xdr:nvCxnSpPr>
      <xdr:spPr bwMode="auto">
        <a:xfrm flipV="1">
          <a:off x="5003800" y="2862885"/>
          <a:ext cx="6477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117673</xdr:rowOff>
    </xdr:from>
    <xdr:to>
      <xdr:col>26</xdr:col>
      <xdr:colOff>50800</xdr:colOff>
      <xdr:row>16</xdr:row>
      <xdr:rowOff>121666</xdr:rowOff>
    </xdr:to>
    <xdr:cxnSp macro="">
      <xdr:nvCxnSpPr>
        <xdr:cNvPr id="53" name="直線コネクタ 52"/>
        <xdr:cNvCxnSpPr/>
      </xdr:nvCxnSpPr>
      <xdr:spPr bwMode="auto">
        <a:xfrm flipV="1">
          <a:off x="4305300" y="2908498"/>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121666</xdr:rowOff>
    </xdr:from>
    <xdr:to>
      <xdr:col>22</xdr:col>
      <xdr:colOff>114300</xdr:colOff>
      <xdr:row>16</xdr:row>
      <xdr:rowOff>151003</xdr:rowOff>
    </xdr:to>
    <xdr:cxnSp macro="">
      <xdr:nvCxnSpPr>
        <xdr:cNvPr id="56" name="直線コネクタ 55"/>
        <xdr:cNvCxnSpPr/>
      </xdr:nvCxnSpPr>
      <xdr:spPr bwMode="auto">
        <a:xfrm flipV="1">
          <a:off x="3606800" y="2912491"/>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151003</xdr:rowOff>
    </xdr:from>
    <xdr:to>
      <xdr:col>18</xdr:col>
      <xdr:colOff>177800</xdr:colOff>
      <xdr:row>16</xdr:row>
      <xdr:rowOff>159804</xdr:rowOff>
    </xdr:to>
    <xdr:cxnSp macro="">
      <xdr:nvCxnSpPr>
        <xdr:cNvPr id="59" name="直線コネクタ 58"/>
        <xdr:cNvCxnSpPr/>
      </xdr:nvCxnSpPr>
      <xdr:spPr bwMode="auto">
        <a:xfrm flipV="1">
          <a:off x="2908300" y="294182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111172</xdr:rowOff>
    </xdr:from>
    <xdr:ext cx="762000" cy="259045"/>
    <xdr:sp macro="" textlink="">
      <xdr:nvSpPr>
        <xdr:cNvPr id="61" name="テキスト ボックス 60"/>
        <xdr:cNvSpPr txBox="1"/>
      </xdr:nvSpPr>
      <xdr:spPr>
        <a:xfrm>
          <a:off x="32258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129117</xdr:rowOff>
    </xdr:from>
    <xdr:ext cx="762000" cy="259045"/>
    <xdr:sp macro="" textlink="">
      <xdr:nvSpPr>
        <xdr:cNvPr id="63" name="テキスト ボックス 62"/>
        <xdr:cNvSpPr txBox="1"/>
      </xdr:nvSpPr>
      <xdr:spPr>
        <a:xfrm>
          <a:off x="2527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21260</xdr:rowOff>
    </xdr:from>
    <xdr:to>
      <xdr:col>29</xdr:col>
      <xdr:colOff>177800</xdr:colOff>
      <xdr:row>16</xdr:row>
      <xdr:rowOff>122860</xdr:rowOff>
    </xdr:to>
    <xdr:sp macro="" textlink="">
      <xdr:nvSpPr>
        <xdr:cNvPr id="69" name="楕円 68"/>
        <xdr:cNvSpPr/>
      </xdr:nvSpPr>
      <xdr:spPr bwMode="auto">
        <a:xfrm>
          <a:off x="5600700" y="28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37787</xdr:rowOff>
    </xdr:from>
    <xdr:ext cx="762000" cy="259045"/>
    <xdr:sp macro="" textlink="">
      <xdr:nvSpPr>
        <xdr:cNvPr id="70" name="人口1人当たり決算額の推移該当値テキスト130"/>
        <xdr:cNvSpPr txBox="1"/>
      </xdr:nvSpPr>
      <xdr:spPr>
        <a:xfrm>
          <a:off x="5740400" y="26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66873</xdr:rowOff>
    </xdr:from>
    <xdr:to>
      <xdr:col>26</xdr:col>
      <xdr:colOff>101600</xdr:colOff>
      <xdr:row>16</xdr:row>
      <xdr:rowOff>168473</xdr:rowOff>
    </xdr:to>
    <xdr:sp macro="" textlink="">
      <xdr:nvSpPr>
        <xdr:cNvPr id="71" name="楕円 70"/>
        <xdr:cNvSpPr/>
      </xdr:nvSpPr>
      <xdr:spPr bwMode="auto">
        <a:xfrm>
          <a:off x="49530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7200</xdr:rowOff>
    </xdr:from>
    <xdr:ext cx="736600" cy="259045"/>
    <xdr:sp macro="" textlink="">
      <xdr:nvSpPr>
        <xdr:cNvPr id="72" name="テキスト ボックス 71"/>
        <xdr:cNvSpPr txBox="1"/>
      </xdr:nvSpPr>
      <xdr:spPr>
        <a:xfrm>
          <a:off x="4622800" y="262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70866</xdr:rowOff>
    </xdr:from>
    <xdr:to>
      <xdr:col>22</xdr:col>
      <xdr:colOff>165100</xdr:colOff>
      <xdr:row>17</xdr:row>
      <xdr:rowOff>1016</xdr:rowOff>
    </xdr:to>
    <xdr:sp macro="" textlink="">
      <xdr:nvSpPr>
        <xdr:cNvPr id="73" name="楕円 72"/>
        <xdr:cNvSpPr/>
      </xdr:nvSpPr>
      <xdr:spPr bwMode="auto">
        <a:xfrm>
          <a:off x="42545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11193</xdr:rowOff>
    </xdr:from>
    <xdr:ext cx="762000" cy="259045"/>
    <xdr:sp macro="" textlink="">
      <xdr:nvSpPr>
        <xdr:cNvPr id="74" name="テキスト ボックス 73"/>
        <xdr:cNvSpPr txBox="1"/>
      </xdr:nvSpPr>
      <xdr:spPr>
        <a:xfrm>
          <a:off x="3924300" y="26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100203</xdr:rowOff>
    </xdr:from>
    <xdr:to>
      <xdr:col>19</xdr:col>
      <xdr:colOff>38100</xdr:colOff>
      <xdr:row>17</xdr:row>
      <xdr:rowOff>30353</xdr:rowOff>
    </xdr:to>
    <xdr:sp macro="" textlink="">
      <xdr:nvSpPr>
        <xdr:cNvPr id="75" name="楕円 74"/>
        <xdr:cNvSpPr/>
      </xdr:nvSpPr>
      <xdr:spPr bwMode="auto">
        <a:xfrm>
          <a:off x="35560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40530</xdr:rowOff>
    </xdr:from>
    <xdr:ext cx="762000" cy="259045"/>
    <xdr:sp macro="" textlink="">
      <xdr:nvSpPr>
        <xdr:cNvPr id="76" name="テキスト ボックス 75"/>
        <xdr:cNvSpPr txBox="1"/>
      </xdr:nvSpPr>
      <xdr:spPr>
        <a:xfrm>
          <a:off x="32258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109004</xdr:rowOff>
    </xdr:from>
    <xdr:to>
      <xdr:col>15</xdr:col>
      <xdr:colOff>101600</xdr:colOff>
      <xdr:row>17</xdr:row>
      <xdr:rowOff>39154</xdr:rowOff>
    </xdr:to>
    <xdr:sp macro="" textlink="">
      <xdr:nvSpPr>
        <xdr:cNvPr id="77" name="楕円 76"/>
        <xdr:cNvSpPr/>
      </xdr:nvSpPr>
      <xdr:spPr bwMode="auto">
        <a:xfrm>
          <a:off x="28575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49331</xdr:rowOff>
    </xdr:from>
    <xdr:ext cx="762000" cy="259045"/>
    <xdr:sp macro="" textlink="">
      <xdr:nvSpPr>
        <xdr:cNvPr id="78" name="テキスト ボックス 77"/>
        <xdr:cNvSpPr txBox="1"/>
      </xdr:nvSpPr>
      <xdr:spPr>
        <a:xfrm>
          <a:off x="2527300" y="266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198712</xdr:rowOff>
    </xdr:from>
    <xdr:to>
      <xdr:col>29</xdr:col>
      <xdr:colOff>127000</xdr:colOff>
      <xdr:row>35</xdr:row>
      <xdr:rowOff>38691</xdr:rowOff>
    </xdr:to>
    <xdr:cxnSp macro="">
      <xdr:nvCxnSpPr>
        <xdr:cNvPr id="110" name="直線コネクタ 109"/>
        <xdr:cNvCxnSpPr/>
      </xdr:nvCxnSpPr>
      <xdr:spPr bwMode="auto">
        <a:xfrm>
          <a:off x="5003800" y="6466162"/>
          <a:ext cx="647700" cy="18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198712</xdr:rowOff>
    </xdr:from>
    <xdr:to>
      <xdr:col>26</xdr:col>
      <xdr:colOff>50800</xdr:colOff>
      <xdr:row>34</xdr:row>
      <xdr:rowOff>277419</xdr:rowOff>
    </xdr:to>
    <xdr:cxnSp macro="">
      <xdr:nvCxnSpPr>
        <xdr:cNvPr id="113" name="直線コネクタ 112"/>
        <xdr:cNvCxnSpPr/>
      </xdr:nvCxnSpPr>
      <xdr:spPr bwMode="auto">
        <a:xfrm flipV="1">
          <a:off x="4305300" y="6466162"/>
          <a:ext cx="698500" cy="7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164239</xdr:rowOff>
    </xdr:from>
    <xdr:to>
      <xdr:col>22</xdr:col>
      <xdr:colOff>114300</xdr:colOff>
      <xdr:row>34</xdr:row>
      <xdr:rowOff>277419</xdr:rowOff>
    </xdr:to>
    <xdr:cxnSp macro="">
      <xdr:nvCxnSpPr>
        <xdr:cNvPr id="116" name="直線コネクタ 115"/>
        <xdr:cNvCxnSpPr/>
      </xdr:nvCxnSpPr>
      <xdr:spPr bwMode="auto">
        <a:xfrm>
          <a:off x="3606800" y="6431689"/>
          <a:ext cx="698500" cy="11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21958</xdr:rowOff>
    </xdr:from>
    <xdr:to>
      <xdr:col>18</xdr:col>
      <xdr:colOff>177800</xdr:colOff>
      <xdr:row>34</xdr:row>
      <xdr:rowOff>164239</xdr:rowOff>
    </xdr:to>
    <xdr:cxnSp macro="">
      <xdr:nvCxnSpPr>
        <xdr:cNvPr id="119" name="直線コネクタ 118"/>
        <xdr:cNvCxnSpPr/>
      </xdr:nvCxnSpPr>
      <xdr:spPr bwMode="auto">
        <a:xfrm>
          <a:off x="2908300" y="6289408"/>
          <a:ext cx="698500" cy="14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43270</xdr:rowOff>
    </xdr:from>
    <xdr:ext cx="762000" cy="259045"/>
    <xdr:sp macro="" textlink="">
      <xdr:nvSpPr>
        <xdr:cNvPr id="121" name="テキスト ボックス 120"/>
        <xdr:cNvSpPr txBox="1"/>
      </xdr:nvSpPr>
      <xdr:spPr>
        <a:xfrm>
          <a:off x="32258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317728</xdr:rowOff>
    </xdr:from>
    <xdr:ext cx="762000" cy="259045"/>
    <xdr:sp macro="" textlink="">
      <xdr:nvSpPr>
        <xdr:cNvPr id="123" name="テキスト ボックス 122"/>
        <xdr:cNvSpPr txBox="1"/>
      </xdr:nvSpPr>
      <xdr:spPr>
        <a:xfrm>
          <a:off x="2527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330791</xdr:rowOff>
    </xdr:from>
    <xdr:to>
      <xdr:col>29</xdr:col>
      <xdr:colOff>177800</xdr:colOff>
      <xdr:row>35</xdr:row>
      <xdr:rowOff>89491</xdr:rowOff>
    </xdr:to>
    <xdr:sp macro="" textlink="">
      <xdr:nvSpPr>
        <xdr:cNvPr id="129" name="楕円 128"/>
        <xdr:cNvSpPr/>
      </xdr:nvSpPr>
      <xdr:spPr bwMode="auto">
        <a:xfrm>
          <a:off x="5600700" y="6598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175868</xdr:rowOff>
    </xdr:from>
    <xdr:ext cx="762000" cy="259045"/>
    <xdr:sp macro="" textlink="">
      <xdr:nvSpPr>
        <xdr:cNvPr id="130" name="人口1人当たり決算額の推移該当値テキスト445"/>
        <xdr:cNvSpPr txBox="1"/>
      </xdr:nvSpPr>
      <xdr:spPr>
        <a:xfrm>
          <a:off x="5740400" y="644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147912</xdr:rowOff>
    </xdr:from>
    <xdr:to>
      <xdr:col>26</xdr:col>
      <xdr:colOff>101600</xdr:colOff>
      <xdr:row>34</xdr:row>
      <xdr:rowOff>249512</xdr:rowOff>
    </xdr:to>
    <xdr:sp macro="" textlink="">
      <xdr:nvSpPr>
        <xdr:cNvPr id="131" name="楕円 130"/>
        <xdr:cNvSpPr/>
      </xdr:nvSpPr>
      <xdr:spPr bwMode="auto">
        <a:xfrm>
          <a:off x="4953000" y="64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259689</xdr:rowOff>
    </xdr:from>
    <xdr:ext cx="736600" cy="259045"/>
    <xdr:sp macro="" textlink="">
      <xdr:nvSpPr>
        <xdr:cNvPr id="132" name="テキスト ボックス 131"/>
        <xdr:cNvSpPr txBox="1"/>
      </xdr:nvSpPr>
      <xdr:spPr>
        <a:xfrm>
          <a:off x="4622800" y="618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226619</xdr:rowOff>
    </xdr:from>
    <xdr:to>
      <xdr:col>22</xdr:col>
      <xdr:colOff>165100</xdr:colOff>
      <xdr:row>34</xdr:row>
      <xdr:rowOff>328219</xdr:rowOff>
    </xdr:to>
    <xdr:sp macro="" textlink="">
      <xdr:nvSpPr>
        <xdr:cNvPr id="133" name="楕円 132"/>
        <xdr:cNvSpPr/>
      </xdr:nvSpPr>
      <xdr:spPr bwMode="auto">
        <a:xfrm>
          <a:off x="4254500" y="649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338396</xdr:rowOff>
    </xdr:from>
    <xdr:ext cx="762000" cy="259045"/>
    <xdr:sp macro="" textlink="">
      <xdr:nvSpPr>
        <xdr:cNvPr id="134" name="テキスト ボックス 133"/>
        <xdr:cNvSpPr txBox="1"/>
      </xdr:nvSpPr>
      <xdr:spPr>
        <a:xfrm>
          <a:off x="3924300" y="626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113439</xdr:rowOff>
    </xdr:from>
    <xdr:to>
      <xdr:col>19</xdr:col>
      <xdr:colOff>38100</xdr:colOff>
      <xdr:row>34</xdr:row>
      <xdr:rowOff>215039</xdr:rowOff>
    </xdr:to>
    <xdr:sp macro="" textlink="">
      <xdr:nvSpPr>
        <xdr:cNvPr id="135" name="楕円 134"/>
        <xdr:cNvSpPr/>
      </xdr:nvSpPr>
      <xdr:spPr bwMode="auto">
        <a:xfrm>
          <a:off x="3556000" y="638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225216</xdr:rowOff>
    </xdr:from>
    <xdr:ext cx="762000" cy="259045"/>
    <xdr:sp macro="" textlink="">
      <xdr:nvSpPr>
        <xdr:cNvPr id="136" name="テキスト ボックス 135"/>
        <xdr:cNvSpPr txBox="1"/>
      </xdr:nvSpPr>
      <xdr:spPr>
        <a:xfrm>
          <a:off x="3225800" y="614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314058</xdr:rowOff>
    </xdr:from>
    <xdr:to>
      <xdr:col>15</xdr:col>
      <xdr:colOff>101600</xdr:colOff>
      <xdr:row>34</xdr:row>
      <xdr:rowOff>72758</xdr:rowOff>
    </xdr:to>
    <xdr:sp macro="" textlink="">
      <xdr:nvSpPr>
        <xdr:cNvPr id="137" name="楕円 136"/>
        <xdr:cNvSpPr/>
      </xdr:nvSpPr>
      <xdr:spPr bwMode="auto">
        <a:xfrm>
          <a:off x="2857500" y="62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82935</xdr:rowOff>
    </xdr:from>
    <xdr:ext cx="762000" cy="259045"/>
    <xdr:sp macro="" textlink="">
      <xdr:nvSpPr>
        <xdr:cNvPr id="138" name="テキスト ボックス 137"/>
        <xdr:cNvSpPr txBox="1"/>
      </xdr:nvSpPr>
      <xdr:spPr>
        <a:xfrm>
          <a:off x="2527300" y="60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50441</xdr:rowOff>
    </xdr:from>
    <xdr:to>
      <xdr:col>24</xdr:col>
      <xdr:colOff>63500</xdr:colOff>
      <xdr:row>35</xdr:row>
      <xdr:rowOff>81312</xdr:rowOff>
    </xdr:to>
    <xdr:cxnSp macro="">
      <xdr:nvCxnSpPr>
        <xdr:cNvPr id="65" name="直線コネクタ 64"/>
        <xdr:cNvCxnSpPr/>
      </xdr:nvCxnSpPr>
      <xdr:spPr>
        <a:xfrm flipV="1">
          <a:off x="3797300" y="6051191"/>
          <a:ext cx="8382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81312</xdr:rowOff>
    </xdr:from>
    <xdr:to>
      <xdr:col>19</xdr:col>
      <xdr:colOff>177800</xdr:colOff>
      <xdr:row>35</xdr:row>
      <xdr:rowOff>96047</xdr:rowOff>
    </xdr:to>
    <xdr:cxnSp macro="">
      <xdr:nvCxnSpPr>
        <xdr:cNvPr id="68" name="直線コネクタ 67"/>
        <xdr:cNvCxnSpPr/>
      </xdr:nvCxnSpPr>
      <xdr:spPr>
        <a:xfrm flipV="1">
          <a:off x="2908300" y="6082062"/>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96047</xdr:rowOff>
    </xdr:from>
    <xdr:to>
      <xdr:col>15</xdr:col>
      <xdr:colOff>50800</xdr:colOff>
      <xdr:row>35</xdr:row>
      <xdr:rowOff>123717</xdr:rowOff>
    </xdr:to>
    <xdr:cxnSp macro="">
      <xdr:nvCxnSpPr>
        <xdr:cNvPr id="71" name="直線コネクタ 70"/>
        <xdr:cNvCxnSpPr/>
      </xdr:nvCxnSpPr>
      <xdr:spPr>
        <a:xfrm flipV="1">
          <a:off x="2019300" y="6096797"/>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108687</xdr:rowOff>
    </xdr:from>
    <xdr:to>
      <xdr:col>10</xdr:col>
      <xdr:colOff>114300</xdr:colOff>
      <xdr:row>35</xdr:row>
      <xdr:rowOff>123717</xdr:rowOff>
    </xdr:to>
    <xdr:cxnSp macro="">
      <xdr:nvCxnSpPr>
        <xdr:cNvPr id="74" name="直線コネクタ 73"/>
        <xdr:cNvCxnSpPr/>
      </xdr:nvCxnSpPr>
      <xdr:spPr>
        <a:xfrm>
          <a:off x="1130300" y="6109437"/>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82005</xdr:rowOff>
    </xdr:from>
    <xdr:ext cx="534377" cy="259045"/>
    <xdr:sp macro="" textlink="">
      <xdr:nvSpPr>
        <xdr:cNvPr id="76" name="テキスト ボックス 75"/>
        <xdr:cNvSpPr txBox="1"/>
      </xdr:nvSpPr>
      <xdr:spPr>
        <a:xfrm>
          <a:off x="1752111" y="64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94464</xdr:rowOff>
    </xdr:from>
    <xdr:ext cx="534377" cy="259045"/>
    <xdr:sp macro="" textlink="">
      <xdr:nvSpPr>
        <xdr:cNvPr id="78" name="テキスト ボックス 77"/>
        <xdr:cNvSpPr txBox="1"/>
      </xdr:nvSpPr>
      <xdr:spPr>
        <a:xfrm>
          <a:off x="863111" y="64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171091</xdr:rowOff>
    </xdr:from>
    <xdr:to>
      <xdr:col>24</xdr:col>
      <xdr:colOff>114300</xdr:colOff>
      <xdr:row>35</xdr:row>
      <xdr:rowOff>101241</xdr:rowOff>
    </xdr:to>
    <xdr:sp macro="" textlink="">
      <xdr:nvSpPr>
        <xdr:cNvPr id="84" name="楕円 83"/>
        <xdr:cNvSpPr/>
      </xdr:nvSpPr>
      <xdr:spPr>
        <a:xfrm>
          <a:off x="4584700" y="60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22518</xdr:rowOff>
    </xdr:from>
    <xdr:ext cx="599010" cy="259045"/>
    <xdr:sp macro="" textlink="">
      <xdr:nvSpPr>
        <xdr:cNvPr id="85" name="人件費該当値テキスト"/>
        <xdr:cNvSpPr txBox="1"/>
      </xdr:nvSpPr>
      <xdr:spPr>
        <a:xfrm>
          <a:off x="4686300" y="58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30512</xdr:rowOff>
    </xdr:from>
    <xdr:to>
      <xdr:col>20</xdr:col>
      <xdr:colOff>38100</xdr:colOff>
      <xdr:row>35</xdr:row>
      <xdr:rowOff>132112</xdr:rowOff>
    </xdr:to>
    <xdr:sp macro="" textlink="">
      <xdr:nvSpPr>
        <xdr:cNvPr id="86" name="楕円 85"/>
        <xdr:cNvSpPr/>
      </xdr:nvSpPr>
      <xdr:spPr>
        <a:xfrm>
          <a:off x="3746500" y="60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148639</xdr:rowOff>
    </xdr:from>
    <xdr:ext cx="599010" cy="259045"/>
    <xdr:sp macro="" textlink="">
      <xdr:nvSpPr>
        <xdr:cNvPr id="87" name="テキスト ボックス 86"/>
        <xdr:cNvSpPr txBox="1"/>
      </xdr:nvSpPr>
      <xdr:spPr>
        <a:xfrm>
          <a:off x="3497795" y="580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45247</xdr:rowOff>
    </xdr:from>
    <xdr:to>
      <xdr:col>15</xdr:col>
      <xdr:colOff>101600</xdr:colOff>
      <xdr:row>35</xdr:row>
      <xdr:rowOff>146847</xdr:rowOff>
    </xdr:to>
    <xdr:sp macro="" textlink="">
      <xdr:nvSpPr>
        <xdr:cNvPr id="88" name="楕円 87"/>
        <xdr:cNvSpPr/>
      </xdr:nvSpPr>
      <xdr:spPr>
        <a:xfrm>
          <a:off x="2857500" y="60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163374</xdr:rowOff>
    </xdr:from>
    <xdr:ext cx="599010" cy="259045"/>
    <xdr:sp macro="" textlink="">
      <xdr:nvSpPr>
        <xdr:cNvPr id="89" name="テキスト ボックス 88"/>
        <xdr:cNvSpPr txBox="1"/>
      </xdr:nvSpPr>
      <xdr:spPr>
        <a:xfrm>
          <a:off x="2608795" y="582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72917</xdr:rowOff>
    </xdr:from>
    <xdr:to>
      <xdr:col>10</xdr:col>
      <xdr:colOff>165100</xdr:colOff>
      <xdr:row>36</xdr:row>
      <xdr:rowOff>3067</xdr:rowOff>
    </xdr:to>
    <xdr:sp macro="" textlink="">
      <xdr:nvSpPr>
        <xdr:cNvPr id="90" name="楕円 89"/>
        <xdr:cNvSpPr/>
      </xdr:nvSpPr>
      <xdr:spPr>
        <a:xfrm>
          <a:off x="1968500" y="60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19594</xdr:rowOff>
    </xdr:from>
    <xdr:ext cx="599010" cy="259045"/>
    <xdr:sp macro="" textlink="">
      <xdr:nvSpPr>
        <xdr:cNvPr id="91" name="テキスト ボックス 90"/>
        <xdr:cNvSpPr txBox="1"/>
      </xdr:nvSpPr>
      <xdr:spPr>
        <a:xfrm>
          <a:off x="1719795" y="584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57887</xdr:rowOff>
    </xdr:from>
    <xdr:to>
      <xdr:col>6</xdr:col>
      <xdr:colOff>38100</xdr:colOff>
      <xdr:row>35</xdr:row>
      <xdr:rowOff>159487</xdr:rowOff>
    </xdr:to>
    <xdr:sp macro="" textlink="">
      <xdr:nvSpPr>
        <xdr:cNvPr id="92" name="楕円 91"/>
        <xdr:cNvSpPr/>
      </xdr:nvSpPr>
      <xdr:spPr>
        <a:xfrm>
          <a:off x="1079500" y="60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4564</xdr:rowOff>
    </xdr:from>
    <xdr:ext cx="599010" cy="259045"/>
    <xdr:sp macro="" textlink="">
      <xdr:nvSpPr>
        <xdr:cNvPr id="93" name="テキスト ボックス 92"/>
        <xdr:cNvSpPr txBox="1"/>
      </xdr:nvSpPr>
      <xdr:spPr>
        <a:xfrm>
          <a:off x="830795" y="583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170310</xdr:rowOff>
    </xdr:from>
    <xdr:to>
      <xdr:col>24</xdr:col>
      <xdr:colOff>63500</xdr:colOff>
      <xdr:row>56</xdr:row>
      <xdr:rowOff>35771</xdr:rowOff>
    </xdr:to>
    <xdr:cxnSp macro="">
      <xdr:nvCxnSpPr>
        <xdr:cNvPr id="123" name="直線コネクタ 122"/>
        <xdr:cNvCxnSpPr/>
      </xdr:nvCxnSpPr>
      <xdr:spPr>
        <a:xfrm flipV="1">
          <a:off x="3797300" y="9600060"/>
          <a:ext cx="8382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35771</xdr:rowOff>
    </xdr:from>
    <xdr:to>
      <xdr:col>19</xdr:col>
      <xdr:colOff>177800</xdr:colOff>
      <xdr:row>56</xdr:row>
      <xdr:rowOff>96738</xdr:rowOff>
    </xdr:to>
    <xdr:cxnSp macro="">
      <xdr:nvCxnSpPr>
        <xdr:cNvPr id="126" name="直線コネクタ 125"/>
        <xdr:cNvCxnSpPr/>
      </xdr:nvCxnSpPr>
      <xdr:spPr>
        <a:xfrm flipV="1">
          <a:off x="2908300" y="9636971"/>
          <a:ext cx="889000" cy="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96738</xdr:rowOff>
    </xdr:from>
    <xdr:to>
      <xdr:col>15</xdr:col>
      <xdr:colOff>50800</xdr:colOff>
      <xdr:row>56</xdr:row>
      <xdr:rowOff>144707</xdr:rowOff>
    </xdr:to>
    <xdr:cxnSp macro="">
      <xdr:nvCxnSpPr>
        <xdr:cNvPr id="129" name="直線コネクタ 128"/>
        <xdr:cNvCxnSpPr/>
      </xdr:nvCxnSpPr>
      <xdr:spPr>
        <a:xfrm flipV="1">
          <a:off x="2019300" y="9697938"/>
          <a:ext cx="889000" cy="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144707</xdr:rowOff>
    </xdr:from>
    <xdr:to>
      <xdr:col>10</xdr:col>
      <xdr:colOff>114300</xdr:colOff>
      <xdr:row>57</xdr:row>
      <xdr:rowOff>4301</xdr:rowOff>
    </xdr:to>
    <xdr:cxnSp macro="">
      <xdr:nvCxnSpPr>
        <xdr:cNvPr id="132" name="直線コネクタ 131"/>
        <xdr:cNvCxnSpPr/>
      </xdr:nvCxnSpPr>
      <xdr:spPr>
        <a:xfrm flipV="1">
          <a:off x="1130300" y="9745907"/>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100665</xdr:rowOff>
    </xdr:from>
    <xdr:ext cx="534377" cy="259045"/>
    <xdr:sp macro="" textlink="">
      <xdr:nvSpPr>
        <xdr:cNvPr id="136" name="テキスト ボックス 135"/>
        <xdr:cNvSpPr txBox="1"/>
      </xdr:nvSpPr>
      <xdr:spPr>
        <a:xfrm>
          <a:off x="863111" y="98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119510</xdr:rowOff>
    </xdr:from>
    <xdr:to>
      <xdr:col>24</xdr:col>
      <xdr:colOff>114300</xdr:colOff>
      <xdr:row>56</xdr:row>
      <xdr:rowOff>49660</xdr:rowOff>
    </xdr:to>
    <xdr:sp macro="" textlink="">
      <xdr:nvSpPr>
        <xdr:cNvPr id="142" name="楕円 141"/>
        <xdr:cNvSpPr/>
      </xdr:nvSpPr>
      <xdr:spPr>
        <a:xfrm>
          <a:off x="4584700" y="95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142387</xdr:rowOff>
    </xdr:from>
    <xdr:ext cx="599010" cy="259045"/>
    <xdr:sp macro="" textlink="">
      <xdr:nvSpPr>
        <xdr:cNvPr id="143" name="物件費該当値テキスト"/>
        <xdr:cNvSpPr txBox="1"/>
      </xdr:nvSpPr>
      <xdr:spPr>
        <a:xfrm>
          <a:off x="4686300" y="9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156421</xdr:rowOff>
    </xdr:from>
    <xdr:to>
      <xdr:col>20</xdr:col>
      <xdr:colOff>38100</xdr:colOff>
      <xdr:row>56</xdr:row>
      <xdr:rowOff>86571</xdr:rowOff>
    </xdr:to>
    <xdr:sp macro="" textlink="">
      <xdr:nvSpPr>
        <xdr:cNvPr id="144" name="楕円 143"/>
        <xdr:cNvSpPr/>
      </xdr:nvSpPr>
      <xdr:spPr>
        <a:xfrm>
          <a:off x="3746500" y="95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103098</xdr:rowOff>
    </xdr:from>
    <xdr:ext cx="599010" cy="259045"/>
    <xdr:sp macro="" textlink="">
      <xdr:nvSpPr>
        <xdr:cNvPr id="145" name="テキスト ボックス 144"/>
        <xdr:cNvSpPr txBox="1"/>
      </xdr:nvSpPr>
      <xdr:spPr>
        <a:xfrm>
          <a:off x="3497795" y="93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45938</xdr:rowOff>
    </xdr:from>
    <xdr:to>
      <xdr:col>15</xdr:col>
      <xdr:colOff>101600</xdr:colOff>
      <xdr:row>56</xdr:row>
      <xdr:rowOff>147538</xdr:rowOff>
    </xdr:to>
    <xdr:sp macro="" textlink="">
      <xdr:nvSpPr>
        <xdr:cNvPr id="146" name="楕円 145"/>
        <xdr:cNvSpPr/>
      </xdr:nvSpPr>
      <xdr:spPr>
        <a:xfrm>
          <a:off x="2857500" y="96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164065</xdr:rowOff>
    </xdr:from>
    <xdr:ext cx="599010" cy="259045"/>
    <xdr:sp macro="" textlink="">
      <xdr:nvSpPr>
        <xdr:cNvPr id="147" name="テキスト ボックス 146"/>
        <xdr:cNvSpPr txBox="1"/>
      </xdr:nvSpPr>
      <xdr:spPr>
        <a:xfrm>
          <a:off x="2608795" y="942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93907</xdr:rowOff>
    </xdr:from>
    <xdr:to>
      <xdr:col>10</xdr:col>
      <xdr:colOff>165100</xdr:colOff>
      <xdr:row>57</xdr:row>
      <xdr:rowOff>24057</xdr:rowOff>
    </xdr:to>
    <xdr:sp macro="" textlink="">
      <xdr:nvSpPr>
        <xdr:cNvPr id="148" name="楕円 147"/>
        <xdr:cNvSpPr/>
      </xdr:nvSpPr>
      <xdr:spPr>
        <a:xfrm>
          <a:off x="1968500" y="96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15184</xdr:rowOff>
    </xdr:from>
    <xdr:ext cx="599010" cy="259045"/>
    <xdr:sp macro="" textlink="">
      <xdr:nvSpPr>
        <xdr:cNvPr id="149" name="テキスト ボックス 148"/>
        <xdr:cNvSpPr txBox="1"/>
      </xdr:nvSpPr>
      <xdr:spPr>
        <a:xfrm>
          <a:off x="1719795" y="97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124951</xdr:rowOff>
    </xdr:from>
    <xdr:to>
      <xdr:col>6</xdr:col>
      <xdr:colOff>38100</xdr:colOff>
      <xdr:row>57</xdr:row>
      <xdr:rowOff>55101</xdr:rowOff>
    </xdr:to>
    <xdr:sp macro="" textlink="">
      <xdr:nvSpPr>
        <xdr:cNvPr id="150" name="楕円 149"/>
        <xdr:cNvSpPr/>
      </xdr:nvSpPr>
      <xdr:spPr>
        <a:xfrm>
          <a:off x="1079500" y="97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71628</xdr:rowOff>
    </xdr:from>
    <xdr:ext cx="599010" cy="259045"/>
    <xdr:sp macro="" textlink="">
      <xdr:nvSpPr>
        <xdr:cNvPr id="151" name="テキスト ボックス 150"/>
        <xdr:cNvSpPr txBox="1"/>
      </xdr:nvSpPr>
      <xdr:spPr>
        <a:xfrm>
          <a:off x="830795" y="95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33793</xdr:rowOff>
    </xdr:from>
    <xdr:to>
      <xdr:col>24</xdr:col>
      <xdr:colOff>63500</xdr:colOff>
      <xdr:row>79</xdr:row>
      <xdr:rowOff>54432</xdr:rowOff>
    </xdr:to>
    <xdr:cxnSp macro="">
      <xdr:nvCxnSpPr>
        <xdr:cNvPr id="182" name="直線コネクタ 181"/>
        <xdr:cNvCxnSpPr/>
      </xdr:nvCxnSpPr>
      <xdr:spPr>
        <a:xfrm>
          <a:off x="3797300" y="13578343"/>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33793</xdr:rowOff>
    </xdr:from>
    <xdr:to>
      <xdr:col>19</xdr:col>
      <xdr:colOff>177800</xdr:colOff>
      <xdr:row>79</xdr:row>
      <xdr:rowOff>37320</xdr:rowOff>
    </xdr:to>
    <xdr:cxnSp macro="">
      <xdr:nvCxnSpPr>
        <xdr:cNvPr id="185" name="直線コネクタ 184"/>
        <xdr:cNvCxnSpPr/>
      </xdr:nvCxnSpPr>
      <xdr:spPr>
        <a:xfrm flipV="1">
          <a:off x="2908300" y="1357834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37320</xdr:rowOff>
    </xdr:from>
    <xdr:to>
      <xdr:col>15</xdr:col>
      <xdr:colOff>50800</xdr:colOff>
      <xdr:row>79</xdr:row>
      <xdr:rowOff>41630</xdr:rowOff>
    </xdr:to>
    <xdr:cxnSp macro="">
      <xdr:nvCxnSpPr>
        <xdr:cNvPr id="188" name="直線コネクタ 187"/>
        <xdr:cNvCxnSpPr/>
      </xdr:nvCxnSpPr>
      <xdr:spPr>
        <a:xfrm flipV="1">
          <a:off x="2019300" y="1358187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41630</xdr:rowOff>
    </xdr:from>
    <xdr:to>
      <xdr:col>10</xdr:col>
      <xdr:colOff>114300</xdr:colOff>
      <xdr:row>79</xdr:row>
      <xdr:rowOff>54302</xdr:rowOff>
    </xdr:to>
    <xdr:cxnSp macro="">
      <xdr:nvCxnSpPr>
        <xdr:cNvPr id="191" name="直線コネクタ 190"/>
        <xdr:cNvCxnSpPr/>
      </xdr:nvCxnSpPr>
      <xdr:spPr>
        <a:xfrm flipV="1">
          <a:off x="1130300" y="13586180"/>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3" name="テキスト ボックス 192"/>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5" name="テキスト ボックス 194"/>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3632</xdr:rowOff>
    </xdr:from>
    <xdr:to>
      <xdr:col>24</xdr:col>
      <xdr:colOff>114300</xdr:colOff>
      <xdr:row>79</xdr:row>
      <xdr:rowOff>105232</xdr:rowOff>
    </xdr:to>
    <xdr:sp macro="" textlink="">
      <xdr:nvSpPr>
        <xdr:cNvPr id="201" name="楕円 200"/>
        <xdr:cNvSpPr/>
      </xdr:nvSpPr>
      <xdr:spPr>
        <a:xfrm>
          <a:off x="4584700" y="13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90009</xdr:rowOff>
    </xdr:from>
    <xdr:ext cx="469744" cy="259045"/>
    <xdr:sp macro="" textlink="">
      <xdr:nvSpPr>
        <xdr:cNvPr id="202" name="維持補修費該当値テキスト"/>
        <xdr:cNvSpPr txBox="1"/>
      </xdr:nvSpPr>
      <xdr:spPr>
        <a:xfrm>
          <a:off x="4686300" y="134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154443</xdr:rowOff>
    </xdr:from>
    <xdr:to>
      <xdr:col>20</xdr:col>
      <xdr:colOff>38100</xdr:colOff>
      <xdr:row>79</xdr:row>
      <xdr:rowOff>84593</xdr:rowOff>
    </xdr:to>
    <xdr:sp macro="" textlink="">
      <xdr:nvSpPr>
        <xdr:cNvPr id="203" name="楕円 202"/>
        <xdr:cNvSpPr/>
      </xdr:nvSpPr>
      <xdr:spPr>
        <a:xfrm>
          <a:off x="3746500" y="135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75720</xdr:rowOff>
    </xdr:from>
    <xdr:ext cx="469744" cy="259045"/>
    <xdr:sp macro="" textlink="">
      <xdr:nvSpPr>
        <xdr:cNvPr id="204" name="テキスト ボックス 203"/>
        <xdr:cNvSpPr txBox="1"/>
      </xdr:nvSpPr>
      <xdr:spPr>
        <a:xfrm>
          <a:off x="3562428" y="1362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157970</xdr:rowOff>
    </xdr:from>
    <xdr:to>
      <xdr:col>15</xdr:col>
      <xdr:colOff>101600</xdr:colOff>
      <xdr:row>79</xdr:row>
      <xdr:rowOff>88120</xdr:rowOff>
    </xdr:to>
    <xdr:sp macro="" textlink="">
      <xdr:nvSpPr>
        <xdr:cNvPr id="205" name="楕円 204"/>
        <xdr:cNvSpPr/>
      </xdr:nvSpPr>
      <xdr:spPr>
        <a:xfrm>
          <a:off x="28575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79247</xdr:rowOff>
    </xdr:from>
    <xdr:ext cx="469744" cy="259045"/>
    <xdr:sp macro="" textlink="">
      <xdr:nvSpPr>
        <xdr:cNvPr id="206" name="テキスト ボックス 205"/>
        <xdr:cNvSpPr txBox="1"/>
      </xdr:nvSpPr>
      <xdr:spPr>
        <a:xfrm>
          <a:off x="2673428" y="136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162280</xdr:rowOff>
    </xdr:from>
    <xdr:to>
      <xdr:col>10</xdr:col>
      <xdr:colOff>165100</xdr:colOff>
      <xdr:row>79</xdr:row>
      <xdr:rowOff>92430</xdr:rowOff>
    </xdr:to>
    <xdr:sp macro="" textlink="">
      <xdr:nvSpPr>
        <xdr:cNvPr id="207" name="楕円 206"/>
        <xdr:cNvSpPr/>
      </xdr:nvSpPr>
      <xdr:spPr>
        <a:xfrm>
          <a:off x="1968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83557</xdr:rowOff>
    </xdr:from>
    <xdr:ext cx="469744" cy="259045"/>
    <xdr:sp macro="" textlink="">
      <xdr:nvSpPr>
        <xdr:cNvPr id="208" name="テキスト ボックス 207"/>
        <xdr:cNvSpPr txBox="1"/>
      </xdr:nvSpPr>
      <xdr:spPr>
        <a:xfrm>
          <a:off x="1784428" y="136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3502</xdr:rowOff>
    </xdr:from>
    <xdr:to>
      <xdr:col>6</xdr:col>
      <xdr:colOff>38100</xdr:colOff>
      <xdr:row>79</xdr:row>
      <xdr:rowOff>105102</xdr:rowOff>
    </xdr:to>
    <xdr:sp macro="" textlink="">
      <xdr:nvSpPr>
        <xdr:cNvPr id="209" name="楕円 208"/>
        <xdr:cNvSpPr/>
      </xdr:nvSpPr>
      <xdr:spPr>
        <a:xfrm>
          <a:off x="1079500" y="135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96229</xdr:rowOff>
    </xdr:from>
    <xdr:ext cx="469744" cy="259045"/>
    <xdr:sp macro="" textlink="">
      <xdr:nvSpPr>
        <xdr:cNvPr id="210" name="テキスト ボックス 209"/>
        <xdr:cNvSpPr txBox="1"/>
      </xdr:nvSpPr>
      <xdr:spPr>
        <a:xfrm>
          <a:off x="895428" y="1364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69977</xdr:rowOff>
    </xdr:from>
    <xdr:to>
      <xdr:col>24</xdr:col>
      <xdr:colOff>63500</xdr:colOff>
      <xdr:row>95</xdr:row>
      <xdr:rowOff>105924</xdr:rowOff>
    </xdr:to>
    <xdr:cxnSp macro="">
      <xdr:nvCxnSpPr>
        <xdr:cNvPr id="240" name="直線コネクタ 239"/>
        <xdr:cNvCxnSpPr/>
      </xdr:nvCxnSpPr>
      <xdr:spPr>
        <a:xfrm>
          <a:off x="3797300" y="16357727"/>
          <a:ext cx="8382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69977</xdr:rowOff>
    </xdr:from>
    <xdr:to>
      <xdr:col>19</xdr:col>
      <xdr:colOff>177800</xdr:colOff>
      <xdr:row>96</xdr:row>
      <xdr:rowOff>76112</xdr:rowOff>
    </xdr:to>
    <xdr:cxnSp macro="">
      <xdr:nvCxnSpPr>
        <xdr:cNvPr id="243" name="直線コネクタ 242"/>
        <xdr:cNvCxnSpPr/>
      </xdr:nvCxnSpPr>
      <xdr:spPr>
        <a:xfrm flipV="1">
          <a:off x="2908300" y="16357727"/>
          <a:ext cx="88900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53194</xdr:rowOff>
    </xdr:from>
    <xdr:to>
      <xdr:col>15</xdr:col>
      <xdr:colOff>50800</xdr:colOff>
      <xdr:row>96</xdr:row>
      <xdr:rowOff>76112</xdr:rowOff>
    </xdr:to>
    <xdr:cxnSp macro="">
      <xdr:nvCxnSpPr>
        <xdr:cNvPr id="246" name="直線コネクタ 245"/>
        <xdr:cNvCxnSpPr/>
      </xdr:nvCxnSpPr>
      <xdr:spPr>
        <a:xfrm>
          <a:off x="2019300" y="1651239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53194</xdr:rowOff>
    </xdr:from>
    <xdr:to>
      <xdr:col>10</xdr:col>
      <xdr:colOff>114300</xdr:colOff>
      <xdr:row>97</xdr:row>
      <xdr:rowOff>47613</xdr:rowOff>
    </xdr:to>
    <xdr:cxnSp macro="">
      <xdr:nvCxnSpPr>
        <xdr:cNvPr id="249" name="直線コネクタ 248"/>
        <xdr:cNvCxnSpPr/>
      </xdr:nvCxnSpPr>
      <xdr:spPr>
        <a:xfrm flipV="1">
          <a:off x="1130300" y="16512394"/>
          <a:ext cx="889000" cy="1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144232</xdr:rowOff>
    </xdr:from>
    <xdr:ext cx="534377" cy="259045"/>
    <xdr:sp macro="" textlink="">
      <xdr:nvSpPr>
        <xdr:cNvPr id="253" name="テキスト ボックス 252"/>
        <xdr:cNvSpPr txBox="1"/>
      </xdr:nvSpPr>
      <xdr:spPr>
        <a:xfrm>
          <a:off x="863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55124</xdr:rowOff>
    </xdr:from>
    <xdr:to>
      <xdr:col>24</xdr:col>
      <xdr:colOff>114300</xdr:colOff>
      <xdr:row>95</xdr:row>
      <xdr:rowOff>156724</xdr:rowOff>
    </xdr:to>
    <xdr:sp macro="" textlink="">
      <xdr:nvSpPr>
        <xdr:cNvPr id="259" name="楕円 258"/>
        <xdr:cNvSpPr/>
      </xdr:nvSpPr>
      <xdr:spPr>
        <a:xfrm>
          <a:off x="4584700" y="16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78001</xdr:rowOff>
    </xdr:from>
    <xdr:ext cx="534377" cy="259045"/>
    <xdr:sp macro="" textlink="">
      <xdr:nvSpPr>
        <xdr:cNvPr id="260" name="扶助費該当値テキスト"/>
        <xdr:cNvSpPr txBox="1"/>
      </xdr:nvSpPr>
      <xdr:spPr>
        <a:xfrm>
          <a:off x="4686300" y="161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19177</xdr:rowOff>
    </xdr:from>
    <xdr:to>
      <xdr:col>20</xdr:col>
      <xdr:colOff>38100</xdr:colOff>
      <xdr:row>95</xdr:row>
      <xdr:rowOff>120777</xdr:rowOff>
    </xdr:to>
    <xdr:sp macro="" textlink="">
      <xdr:nvSpPr>
        <xdr:cNvPr id="261" name="楕円 260"/>
        <xdr:cNvSpPr/>
      </xdr:nvSpPr>
      <xdr:spPr>
        <a:xfrm>
          <a:off x="37465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137304</xdr:rowOff>
    </xdr:from>
    <xdr:ext cx="534377" cy="259045"/>
    <xdr:sp macro="" textlink="">
      <xdr:nvSpPr>
        <xdr:cNvPr id="262" name="テキスト ボックス 261"/>
        <xdr:cNvSpPr txBox="1"/>
      </xdr:nvSpPr>
      <xdr:spPr>
        <a:xfrm>
          <a:off x="3530111" y="160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25312</xdr:rowOff>
    </xdr:from>
    <xdr:to>
      <xdr:col>15</xdr:col>
      <xdr:colOff>101600</xdr:colOff>
      <xdr:row>96</xdr:row>
      <xdr:rowOff>126912</xdr:rowOff>
    </xdr:to>
    <xdr:sp macro="" textlink="">
      <xdr:nvSpPr>
        <xdr:cNvPr id="263" name="楕円 262"/>
        <xdr:cNvSpPr/>
      </xdr:nvSpPr>
      <xdr:spPr>
        <a:xfrm>
          <a:off x="2857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143439</xdr:rowOff>
    </xdr:from>
    <xdr:ext cx="534377" cy="259045"/>
    <xdr:sp macro="" textlink="">
      <xdr:nvSpPr>
        <xdr:cNvPr id="264" name="テキスト ボックス 263"/>
        <xdr:cNvSpPr txBox="1"/>
      </xdr:nvSpPr>
      <xdr:spPr>
        <a:xfrm>
          <a:off x="2641111"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2394</xdr:rowOff>
    </xdr:from>
    <xdr:to>
      <xdr:col>10</xdr:col>
      <xdr:colOff>165100</xdr:colOff>
      <xdr:row>96</xdr:row>
      <xdr:rowOff>103994</xdr:rowOff>
    </xdr:to>
    <xdr:sp macro="" textlink="">
      <xdr:nvSpPr>
        <xdr:cNvPr id="265" name="楕円 264"/>
        <xdr:cNvSpPr/>
      </xdr:nvSpPr>
      <xdr:spPr>
        <a:xfrm>
          <a:off x="1968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120521</xdr:rowOff>
    </xdr:from>
    <xdr:ext cx="534377" cy="259045"/>
    <xdr:sp macro="" textlink="">
      <xdr:nvSpPr>
        <xdr:cNvPr id="266" name="テキスト ボックス 265"/>
        <xdr:cNvSpPr txBox="1"/>
      </xdr:nvSpPr>
      <xdr:spPr>
        <a:xfrm>
          <a:off x="1752111" y="162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168263</xdr:rowOff>
    </xdr:from>
    <xdr:to>
      <xdr:col>6</xdr:col>
      <xdr:colOff>38100</xdr:colOff>
      <xdr:row>97</xdr:row>
      <xdr:rowOff>98413</xdr:rowOff>
    </xdr:to>
    <xdr:sp macro="" textlink="">
      <xdr:nvSpPr>
        <xdr:cNvPr id="267" name="楕円 266"/>
        <xdr:cNvSpPr/>
      </xdr:nvSpPr>
      <xdr:spPr>
        <a:xfrm>
          <a:off x="1079500" y="166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114940</xdr:rowOff>
    </xdr:from>
    <xdr:ext cx="534377" cy="259045"/>
    <xdr:sp macro="" textlink="">
      <xdr:nvSpPr>
        <xdr:cNvPr id="268" name="テキスト ボックス 267"/>
        <xdr:cNvSpPr txBox="1"/>
      </xdr:nvSpPr>
      <xdr:spPr>
        <a:xfrm>
          <a:off x="863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140431</xdr:rowOff>
    </xdr:from>
    <xdr:to>
      <xdr:col>55</xdr:col>
      <xdr:colOff>0</xdr:colOff>
      <xdr:row>36</xdr:row>
      <xdr:rowOff>155281</xdr:rowOff>
    </xdr:to>
    <xdr:cxnSp macro="">
      <xdr:nvCxnSpPr>
        <xdr:cNvPr id="295" name="直線コネクタ 294"/>
        <xdr:cNvCxnSpPr/>
      </xdr:nvCxnSpPr>
      <xdr:spPr>
        <a:xfrm>
          <a:off x="9639300" y="6312631"/>
          <a:ext cx="8382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54441</xdr:rowOff>
    </xdr:from>
    <xdr:to>
      <xdr:col>50</xdr:col>
      <xdr:colOff>114300</xdr:colOff>
      <xdr:row>36</xdr:row>
      <xdr:rowOff>140431</xdr:rowOff>
    </xdr:to>
    <xdr:cxnSp macro="">
      <xdr:nvCxnSpPr>
        <xdr:cNvPr id="298" name="直線コネクタ 297"/>
        <xdr:cNvCxnSpPr/>
      </xdr:nvCxnSpPr>
      <xdr:spPr>
        <a:xfrm>
          <a:off x="8750300" y="6226641"/>
          <a:ext cx="889000" cy="8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54441</xdr:rowOff>
    </xdr:from>
    <xdr:to>
      <xdr:col>45</xdr:col>
      <xdr:colOff>177800</xdr:colOff>
      <xdr:row>36</xdr:row>
      <xdr:rowOff>136472</xdr:rowOff>
    </xdr:to>
    <xdr:cxnSp macro="">
      <xdr:nvCxnSpPr>
        <xdr:cNvPr id="301" name="直線コネクタ 300"/>
        <xdr:cNvCxnSpPr/>
      </xdr:nvCxnSpPr>
      <xdr:spPr>
        <a:xfrm flipV="1">
          <a:off x="7861300" y="6226641"/>
          <a:ext cx="889000" cy="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136472</xdr:rowOff>
    </xdr:from>
    <xdr:to>
      <xdr:col>41</xdr:col>
      <xdr:colOff>50800</xdr:colOff>
      <xdr:row>36</xdr:row>
      <xdr:rowOff>160429</xdr:rowOff>
    </xdr:to>
    <xdr:cxnSp macro="">
      <xdr:nvCxnSpPr>
        <xdr:cNvPr id="304" name="直線コネクタ 303"/>
        <xdr:cNvCxnSpPr/>
      </xdr:nvCxnSpPr>
      <xdr:spPr>
        <a:xfrm flipV="1">
          <a:off x="6972300" y="630867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8271</xdr:rowOff>
    </xdr:from>
    <xdr:ext cx="534377" cy="259045"/>
    <xdr:sp macro="" textlink="">
      <xdr:nvSpPr>
        <xdr:cNvPr id="306" name="テキスト ボックス 305"/>
        <xdr:cNvSpPr txBox="1"/>
      </xdr:nvSpPr>
      <xdr:spPr>
        <a:xfrm>
          <a:off x="7594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8" name="テキスト ボックス 307"/>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104481</xdr:rowOff>
    </xdr:from>
    <xdr:to>
      <xdr:col>55</xdr:col>
      <xdr:colOff>50800</xdr:colOff>
      <xdr:row>37</xdr:row>
      <xdr:rowOff>34631</xdr:rowOff>
    </xdr:to>
    <xdr:sp macro="" textlink="">
      <xdr:nvSpPr>
        <xdr:cNvPr id="314" name="楕円 313"/>
        <xdr:cNvSpPr/>
      </xdr:nvSpPr>
      <xdr:spPr>
        <a:xfrm>
          <a:off x="10426700" y="6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82908</xdr:rowOff>
    </xdr:from>
    <xdr:ext cx="534377" cy="259045"/>
    <xdr:sp macro="" textlink="">
      <xdr:nvSpPr>
        <xdr:cNvPr id="315" name="補助費等該当値テキスト"/>
        <xdr:cNvSpPr txBox="1"/>
      </xdr:nvSpPr>
      <xdr:spPr>
        <a:xfrm>
          <a:off x="10528300" y="62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89631</xdr:rowOff>
    </xdr:from>
    <xdr:to>
      <xdr:col>50</xdr:col>
      <xdr:colOff>165100</xdr:colOff>
      <xdr:row>37</xdr:row>
      <xdr:rowOff>19781</xdr:rowOff>
    </xdr:to>
    <xdr:sp macro="" textlink="">
      <xdr:nvSpPr>
        <xdr:cNvPr id="316" name="楕円 315"/>
        <xdr:cNvSpPr/>
      </xdr:nvSpPr>
      <xdr:spPr>
        <a:xfrm>
          <a:off x="95885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10908</xdr:rowOff>
    </xdr:from>
    <xdr:ext cx="534377" cy="259045"/>
    <xdr:sp macro="" textlink="">
      <xdr:nvSpPr>
        <xdr:cNvPr id="317" name="テキスト ボックス 316"/>
        <xdr:cNvSpPr txBox="1"/>
      </xdr:nvSpPr>
      <xdr:spPr>
        <a:xfrm>
          <a:off x="9372111" y="63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3641</xdr:rowOff>
    </xdr:from>
    <xdr:to>
      <xdr:col>46</xdr:col>
      <xdr:colOff>38100</xdr:colOff>
      <xdr:row>36</xdr:row>
      <xdr:rowOff>105241</xdr:rowOff>
    </xdr:to>
    <xdr:sp macro="" textlink="">
      <xdr:nvSpPr>
        <xdr:cNvPr id="318" name="楕円 317"/>
        <xdr:cNvSpPr/>
      </xdr:nvSpPr>
      <xdr:spPr>
        <a:xfrm>
          <a:off x="86995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121768</xdr:rowOff>
    </xdr:from>
    <xdr:ext cx="534377" cy="259045"/>
    <xdr:sp macro="" textlink="">
      <xdr:nvSpPr>
        <xdr:cNvPr id="319" name="テキスト ボックス 318"/>
        <xdr:cNvSpPr txBox="1"/>
      </xdr:nvSpPr>
      <xdr:spPr>
        <a:xfrm>
          <a:off x="8483111" y="59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85672</xdr:rowOff>
    </xdr:from>
    <xdr:to>
      <xdr:col>41</xdr:col>
      <xdr:colOff>101600</xdr:colOff>
      <xdr:row>37</xdr:row>
      <xdr:rowOff>15822</xdr:rowOff>
    </xdr:to>
    <xdr:sp macro="" textlink="">
      <xdr:nvSpPr>
        <xdr:cNvPr id="320" name="楕円 319"/>
        <xdr:cNvSpPr/>
      </xdr:nvSpPr>
      <xdr:spPr>
        <a:xfrm>
          <a:off x="7810500" y="62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32349</xdr:rowOff>
    </xdr:from>
    <xdr:ext cx="534377" cy="259045"/>
    <xdr:sp macro="" textlink="">
      <xdr:nvSpPr>
        <xdr:cNvPr id="321" name="テキスト ボックス 320"/>
        <xdr:cNvSpPr txBox="1"/>
      </xdr:nvSpPr>
      <xdr:spPr>
        <a:xfrm>
          <a:off x="7594111" y="60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109629</xdr:rowOff>
    </xdr:from>
    <xdr:to>
      <xdr:col>36</xdr:col>
      <xdr:colOff>165100</xdr:colOff>
      <xdr:row>37</xdr:row>
      <xdr:rowOff>39779</xdr:rowOff>
    </xdr:to>
    <xdr:sp macro="" textlink="">
      <xdr:nvSpPr>
        <xdr:cNvPr id="322" name="楕円 321"/>
        <xdr:cNvSpPr/>
      </xdr:nvSpPr>
      <xdr:spPr>
        <a:xfrm>
          <a:off x="6921500" y="62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30906</xdr:rowOff>
    </xdr:from>
    <xdr:ext cx="534377" cy="259045"/>
    <xdr:sp macro="" textlink="">
      <xdr:nvSpPr>
        <xdr:cNvPr id="323" name="テキスト ボックス 322"/>
        <xdr:cNvSpPr txBox="1"/>
      </xdr:nvSpPr>
      <xdr:spPr>
        <a:xfrm>
          <a:off x="6705111" y="6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104538</xdr:rowOff>
    </xdr:from>
    <xdr:to>
      <xdr:col>55</xdr:col>
      <xdr:colOff>0</xdr:colOff>
      <xdr:row>58</xdr:row>
      <xdr:rowOff>104690</xdr:rowOff>
    </xdr:to>
    <xdr:cxnSp macro="">
      <xdr:nvCxnSpPr>
        <xdr:cNvPr id="350" name="直線コネクタ 349"/>
        <xdr:cNvCxnSpPr/>
      </xdr:nvCxnSpPr>
      <xdr:spPr>
        <a:xfrm flipV="1">
          <a:off x="9639300" y="1004863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104690</xdr:rowOff>
    </xdr:from>
    <xdr:to>
      <xdr:col>50</xdr:col>
      <xdr:colOff>114300</xdr:colOff>
      <xdr:row>58</xdr:row>
      <xdr:rowOff>109263</xdr:rowOff>
    </xdr:to>
    <xdr:cxnSp macro="">
      <xdr:nvCxnSpPr>
        <xdr:cNvPr id="353" name="直線コネクタ 352"/>
        <xdr:cNvCxnSpPr/>
      </xdr:nvCxnSpPr>
      <xdr:spPr>
        <a:xfrm flipV="1">
          <a:off x="8750300" y="1004879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109263</xdr:rowOff>
    </xdr:from>
    <xdr:to>
      <xdr:col>45</xdr:col>
      <xdr:colOff>177800</xdr:colOff>
      <xdr:row>58</xdr:row>
      <xdr:rowOff>114305</xdr:rowOff>
    </xdr:to>
    <xdr:cxnSp macro="">
      <xdr:nvCxnSpPr>
        <xdr:cNvPr id="356" name="直線コネクタ 355"/>
        <xdr:cNvCxnSpPr/>
      </xdr:nvCxnSpPr>
      <xdr:spPr>
        <a:xfrm flipV="1">
          <a:off x="7861300" y="10053363"/>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107736</xdr:rowOff>
    </xdr:from>
    <xdr:to>
      <xdr:col>41</xdr:col>
      <xdr:colOff>50800</xdr:colOff>
      <xdr:row>58</xdr:row>
      <xdr:rowOff>114305</xdr:rowOff>
    </xdr:to>
    <xdr:cxnSp macro="">
      <xdr:nvCxnSpPr>
        <xdr:cNvPr id="359" name="直線コネクタ 358"/>
        <xdr:cNvCxnSpPr/>
      </xdr:nvCxnSpPr>
      <xdr:spPr>
        <a:xfrm>
          <a:off x="6972300" y="10051836"/>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61" name="テキスト ボックス 360"/>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169541</xdr:rowOff>
    </xdr:from>
    <xdr:ext cx="534377" cy="259045"/>
    <xdr:sp macro="" textlink="">
      <xdr:nvSpPr>
        <xdr:cNvPr id="363" name="テキスト ボックス 362"/>
        <xdr:cNvSpPr txBox="1"/>
      </xdr:nvSpPr>
      <xdr:spPr>
        <a:xfrm>
          <a:off x="6705111" y="97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53738</xdr:rowOff>
    </xdr:from>
    <xdr:to>
      <xdr:col>55</xdr:col>
      <xdr:colOff>50800</xdr:colOff>
      <xdr:row>58</xdr:row>
      <xdr:rowOff>155338</xdr:rowOff>
    </xdr:to>
    <xdr:sp macro="" textlink="">
      <xdr:nvSpPr>
        <xdr:cNvPr id="369" name="楕円 368"/>
        <xdr:cNvSpPr/>
      </xdr:nvSpPr>
      <xdr:spPr>
        <a:xfrm>
          <a:off x="10426700" y="99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53890</xdr:rowOff>
    </xdr:from>
    <xdr:to>
      <xdr:col>50</xdr:col>
      <xdr:colOff>165100</xdr:colOff>
      <xdr:row>58</xdr:row>
      <xdr:rowOff>155490</xdr:rowOff>
    </xdr:to>
    <xdr:sp macro="" textlink="">
      <xdr:nvSpPr>
        <xdr:cNvPr id="371" name="楕円 370"/>
        <xdr:cNvSpPr/>
      </xdr:nvSpPr>
      <xdr:spPr>
        <a:xfrm>
          <a:off x="9588500" y="99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146617</xdr:rowOff>
    </xdr:from>
    <xdr:ext cx="534377" cy="259045"/>
    <xdr:sp macro="" textlink="">
      <xdr:nvSpPr>
        <xdr:cNvPr id="372" name="テキスト ボックス 371"/>
        <xdr:cNvSpPr txBox="1"/>
      </xdr:nvSpPr>
      <xdr:spPr>
        <a:xfrm>
          <a:off x="9372111" y="100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58463</xdr:rowOff>
    </xdr:from>
    <xdr:to>
      <xdr:col>46</xdr:col>
      <xdr:colOff>38100</xdr:colOff>
      <xdr:row>58</xdr:row>
      <xdr:rowOff>160063</xdr:rowOff>
    </xdr:to>
    <xdr:sp macro="" textlink="">
      <xdr:nvSpPr>
        <xdr:cNvPr id="373" name="楕円 372"/>
        <xdr:cNvSpPr/>
      </xdr:nvSpPr>
      <xdr:spPr>
        <a:xfrm>
          <a:off x="8699500" y="10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151190</xdr:rowOff>
    </xdr:from>
    <xdr:ext cx="534377" cy="259045"/>
    <xdr:sp macro="" textlink="">
      <xdr:nvSpPr>
        <xdr:cNvPr id="374" name="テキスト ボックス 373"/>
        <xdr:cNvSpPr txBox="1"/>
      </xdr:nvSpPr>
      <xdr:spPr>
        <a:xfrm>
          <a:off x="8483111" y="100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63505</xdr:rowOff>
    </xdr:from>
    <xdr:to>
      <xdr:col>41</xdr:col>
      <xdr:colOff>101600</xdr:colOff>
      <xdr:row>58</xdr:row>
      <xdr:rowOff>165105</xdr:rowOff>
    </xdr:to>
    <xdr:sp macro="" textlink="">
      <xdr:nvSpPr>
        <xdr:cNvPr id="375" name="楕円 374"/>
        <xdr:cNvSpPr/>
      </xdr:nvSpPr>
      <xdr:spPr>
        <a:xfrm>
          <a:off x="7810500" y="100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156232</xdr:rowOff>
    </xdr:from>
    <xdr:ext cx="534377" cy="259045"/>
    <xdr:sp macro="" textlink="">
      <xdr:nvSpPr>
        <xdr:cNvPr id="376" name="テキスト ボックス 375"/>
        <xdr:cNvSpPr txBox="1"/>
      </xdr:nvSpPr>
      <xdr:spPr>
        <a:xfrm>
          <a:off x="7594111" y="101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56936</xdr:rowOff>
    </xdr:from>
    <xdr:to>
      <xdr:col>36</xdr:col>
      <xdr:colOff>165100</xdr:colOff>
      <xdr:row>58</xdr:row>
      <xdr:rowOff>158536</xdr:rowOff>
    </xdr:to>
    <xdr:sp macro="" textlink="">
      <xdr:nvSpPr>
        <xdr:cNvPr id="377" name="楕円 376"/>
        <xdr:cNvSpPr/>
      </xdr:nvSpPr>
      <xdr:spPr>
        <a:xfrm>
          <a:off x="6921500" y="100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149663</xdr:rowOff>
    </xdr:from>
    <xdr:ext cx="534377" cy="259045"/>
    <xdr:sp macro="" textlink="">
      <xdr:nvSpPr>
        <xdr:cNvPr id="378" name="テキスト ボックス 377"/>
        <xdr:cNvSpPr txBox="1"/>
      </xdr:nvSpPr>
      <xdr:spPr>
        <a:xfrm>
          <a:off x="6705111" y="100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7382</xdr:rowOff>
    </xdr:from>
    <xdr:to>
      <xdr:col>55</xdr:col>
      <xdr:colOff>0</xdr:colOff>
      <xdr:row>79</xdr:row>
      <xdr:rowOff>20202</xdr:rowOff>
    </xdr:to>
    <xdr:cxnSp macro="">
      <xdr:nvCxnSpPr>
        <xdr:cNvPr id="407" name="直線コネクタ 406"/>
        <xdr:cNvCxnSpPr/>
      </xdr:nvCxnSpPr>
      <xdr:spPr>
        <a:xfrm flipV="1">
          <a:off x="9639300" y="13551932"/>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118794</xdr:rowOff>
    </xdr:from>
    <xdr:to>
      <xdr:col>50</xdr:col>
      <xdr:colOff>114300</xdr:colOff>
      <xdr:row>79</xdr:row>
      <xdr:rowOff>20202</xdr:rowOff>
    </xdr:to>
    <xdr:cxnSp macro="">
      <xdr:nvCxnSpPr>
        <xdr:cNvPr id="410" name="直線コネクタ 409"/>
        <xdr:cNvCxnSpPr/>
      </xdr:nvCxnSpPr>
      <xdr:spPr>
        <a:xfrm>
          <a:off x="8750300" y="13491894"/>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118794</xdr:rowOff>
    </xdr:from>
    <xdr:to>
      <xdr:col>45</xdr:col>
      <xdr:colOff>177800</xdr:colOff>
      <xdr:row>78</xdr:row>
      <xdr:rowOff>145329</xdr:rowOff>
    </xdr:to>
    <xdr:cxnSp macro="">
      <xdr:nvCxnSpPr>
        <xdr:cNvPr id="413" name="直線コネクタ 412"/>
        <xdr:cNvCxnSpPr/>
      </xdr:nvCxnSpPr>
      <xdr:spPr>
        <a:xfrm flipV="1">
          <a:off x="7861300" y="13491894"/>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7" name="テキスト ボックス 416"/>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128032</xdr:rowOff>
    </xdr:from>
    <xdr:to>
      <xdr:col>55</xdr:col>
      <xdr:colOff>50800</xdr:colOff>
      <xdr:row>79</xdr:row>
      <xdr:rowOff>58182</xdr:rowOff>
    </xdr:to>
    <xdr:sp macro="" textlink="">
      <xdr:nvSpPr>
        <xdr:cNvPr id="423" name="楕円 422"/>
        <xdr:cNvSpPr/>
      </xdr:nvSpPr>
      <xdr:spPr>
        <a:xfrm>
          <a:off x="10426700" y="135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534377" cy="259045"/>
    <xdr:sp macro="" textlink="">
      <xdr:nvSpPr>
        <xdr:cNvPr id="424" name="普通建設事業費 （ うち新規整備　）該当値テキスト"/>
        <xdr:cNvSpPr txBox="1"/>
      </xdr:nvSpPr>
      <xdr:spPr>
        <a:xfrm>
          <a:off x="10528300" y="134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140852</xdr:rowOff>
    </xdr:from>
    <xdr:to>
      <xdr:col>50</xdr:col>
      <xdr:colOff>165100</xdr:colOff>
      <xdr:row>79</xdr:row>
      <xdr:rowOff>71002</xdr:rowOff>
    </xdr:to>
    <xdr:sp macro="" textlink="">
      <xdr:nvSpPr>
        <xdr:cNvPr id="425" name="楕円 424"/>
        <xdr:cNvSpPr/>
      </xdr:nvSpPr>
      <xdr:spPr>
        <a:xfrm>
          <a:off x="9588500" y="13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62129</xdr:rowOff>
    </xdr:from>
    <xdr:ext cx="534377" cy="259045"/>
    <xdr:sp macro="" textlink="">
      <xdr:nvSpPr>
        <xdr:cNvPr id="426" name="テキスト ボックス 425"/>
        <xdr:cNvSpPr txBox="1"/>
      </xdr:nvSpPr>
      <xdr:spPr>
        <a:xfrm>
          <a:off x="9372111" y="136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67994</xdr:rowOff>
    </xdr:from>
    <xdr:to>
      <xdr:col>46</xdr:col>
      <xdr:colOff>38100</xdr:colOff>
      <xdr:row>78</xdr:row>
      <xdr:rowOff>169594</xdr:rowOff>
    </xdr:to>
    <xdr:sp macro="" textlink="">
      <xdr:nvSpPr>
        <xdr:cNvPr id="427" name="楕円 426"/>
        <xdr:cNvSpPr/>
      </xdr:nvSpPr>
      <xdr:spPr>
        <a:xfrm>
          <a:off x="8699500" y="134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160721</xdr:rowOff>
    </xdr:from>
    <xdr:ext cx="534377" cy="259045"/>
    <xdr:sp macro="" textlink="">
      <xdr:nvSpPr>
        <xdr:cNvPr id="428" name="テキスト ボックス 427"/>
        <xdr:cNvSpPr txBox="1"/>
      </xdr:nvSpPr>
      <xdr:spPr>
        <a:xfrm>
          <a:off x="8483111" y="135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94529</xdr:rowOff>
    </xdr:from>
    <xdr:to>
      <xdr:col>41</xdr:col>
      <xdr:colOff>101600</xdr:colOff>
      <xdr:row>79</xdr:row>
      <xdr:rowOff>24679</xdr:rowOff>
    </xdr:to>
    <xdr:sp macro="" textlink="">
      <xdr:nvSpPr>
        <xdr:cNvPr id="429" name="楕円 428"/>
        <xdr:cNvSpPr/>
      </xdr:nvSpPr>
      <xdr:spPr>
        <a:xfrm>
          <a:off x="7810500" y="134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15806</xdr:rowOff>
    </xdr:from>
    <xdr:ext cx="534377" cy="259045"/>
    <xdr:sp macro="" textlink="">
      <xdr:nvSpPr>
        <xdr:cNvPr id="430" name="テキスト ボックス 429"/>
        <xdr:cNvSpPr txBox="1"/>
      </xdr:nvSpPr>
      <xdr:spPr>
        <a:xfrm>
          <a:off x="7594111" y="135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97692</xdr:rowOff>
    </xdr:from>
    <xdr:to>
      <xdr:col>55</xdr:col>
      <xdr:colOff>0</xdr:colOff>
      <xdr:row>98</xdr:row>
      <xdr:rowOff>100834</xdr:rowOff>
    </xdr:to>
    <xdr:cxnSp macro="">
      <xdr:nvCxnSpPr>
        <xdr:cNvPr id="457" name="直線コネクタ 456"/>
        <xdr:cNvCxnSpPr/>
      </xdr:nvCxnSpPr>
      <xdr:spPr>
        <a:xfrm>
          <a:off x="9639300" y="16899792"/>
          <a:ext cx="8382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97692</xdr:rowOff>
    </xdr:from>
    <xdr:to>
      <xdr:col>50</xdr:col>
      <xdr:colOff>114300</xdr:colOff>
      <xdr:row>98</xdr:row>
      <xdr:rowOff>135072</xdr:rowOff>
    </xdr:to>
    <xdr:cxnSp macro="">
      <xdr:nvCxnSpPr>
        <xdr:cNvPr id="460" name="直線コネクタ 459"/>
        <xdr:cNvCxnSpPr/>
      </xdr:nvCxnSpPr>
      <xdr:spPr>
        <a:xfrm flipV="1">
          <a:off x="8750300" y="16899792"/>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134649</xdr:rowOff>
    </xdr:from>
    <xdr:to>
      <xdr:col>45</xdr:col>
      <xdr:colOff>177800</xdr:colOff>
      <xdr:row>98</xdr:row>
      <xdr:rowOff>135072</xdr:rowOff>
    </xdr:to>
    <xdr:cxnSp macro="">
      <xdr:nvCxnSpPr>
        <xdr:cNvPr id="463" name="直線コネクタ 462"/>
        <xdr:cNvCxnSpPr/>
      </xdr:nvCxnSpPr>
      <xdr:spPr>
        <a:xfrm>
          <a:off x="7861300" y="16936749"/>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8614</xdr:rowOff>
    </xdr:from>
    <xdr:ext cx="534377" cy="259045"/>
    <xdr:sp macro="" textlink="">
      <xdr:nvSpPr>
        <xdr:cNvPr id="467" name="テキスト ボックス 466"/>
        <xdr:cNvSpPr txBox="1"/>
      </xdr:nvSpPr>
      <xdr:spPr>
        <a:xfrm>
          <a:off x="7594111" y="16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50034</xdr:rowOff>
    </xdr:from>
    <xdr:to>
      <xdr:col>55</xdr:col>
      <xdr:colOff>50800</xdr:colOff>
      <xdr:row>98</xdr:row>
      <xdr:rowOff>151634</xdr:rowOff>
    </xdr:to>
    <xdr:sp macro="" textlink="">
      <xdr:nvSpPr>
        <xdr:cNvPr id="473" name="楕円 472"/>
        <xdr:cNvSpPr/>
      </xdr:nvSpPr>
      <xdr:spPr>
        <a:xfrm>
          <a:off x="10426700" y="168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46892</xdr:rowOff>
    </xdr:from>
    <xdr:to>
      <xdr:col>50</xdr:col>
      <xdr:colOff>165100</xdr:colOff>
      <xdr:row>98</xdr:row>
      <xdr:rowOff>148492</xdr:rowOff>
    </xdr:to>
    <xdr:sp macro="" textlink="">
      <xdr:nvSpPr>
        <xdr:cNvPr id="475" name="楕円 474"/>
        <xdr:cNvSpPr/>
      </xdr:nvSpPr>
      <xdr:spPr>
        <a:xfrm>
          <a:off x="9588500" y="168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165019</xdr:rowOff>
    </xdr:from>
    <xdr:ext cx="534377" cy="259045"/>
    <xdr:sp macro="" textlink="">
      <xdr:nvSpPr>
        <xdr:cNvPr id="476" name="テキスト ボックス 475"/>
        <xdr:cNvSpPr txBox="1"/>
      </xdr:nvSpPr>
      <xdr:spPr>
        <a:xfrm>
          <a:off x="9372111" y="166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84272</xdr:rowOff>
    </xdr:from>
    <xdr:to>
      <xdr:col>46</xdr:col>
      <xdr:colOff>38100</xdr:colOff>
      <xdr:row>99</xdr:row>
      <xdr:rowOff>14422</xdr:rowOff>
    </xdr:to>
    <xdr:sp macro="" textlink="">
      <xdr:nvSpPr>
        <xdr:cNvPr id="477" name="楕円 476"/>
        <xdr:cNvSpPr/>
      </xdr:nvSpPr>
      <xdr:spPr>
        <a:xfrm>
          <a:off x="8699500" y="16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5549</xdr:rowOff>
    </xdr:from>
    <xdr:ext cx="469744" cy="259045"/>
    <xdr:sp macro="" textlink="">
      <xdr:nvSpPr>
        <xdr:cNvPr id="478" name="テキスト ボックス 477"/>
        <xdr:cNvSpPr txBox="1"/>
      </xdr:nvSpPr>
      <xdr:spPr>
        <a:xfrm>
          <a:off x="8515428" y="169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83849</xdr:rowOff>
    </xdr:from>
    <xdr:to>
      <xdr:col>41</xdr:col>
      <xdr:colOff>101600</xdr:colOff>
      <xdr:row>99</xdr:row>
      <xdr:rowOff>13999</xdr:rowOff>
    </xdr:to>
    <xdr:sp macro="" textlink="">
      <xdr:nvSpPr>
        <xdr:cNvPr id="479" name="楕円 478"/>
        <xdr:cNvSpPr/>
      </xdr:nvSpPr>
      <xdr:spPr>
        <a:xfrm>
          <a:off x="7810500" y="16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5126</xdr:rowOff>
    </xdr:from>
    <xdr:ext cx="469744" cy="259045"/>
    <xdr:sp macro="" textlink="">
      <xdr:nvSpPr>
        <xdr:cNvPr id="480" name="テキスト ボックス 479"/>
        <xdr:cNvSpPr txBox="1"/>
      </xdr:nvSpPr>
      <xdr:spPr>
        <a:xfrm>
          <a:off x="7626428" y="169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95733</xdr:rowOff>
    </xdr:from>
    <xdr:to>
      <xdr:col>85</xdr:col>
      <xdr:colOff>127000</xdr:colOff>
      <xdr:row>39</xdr:row>
      <xdr:rowOff>52125</xdr:rowOff>
    </xdr:to>
    <xdr:cxnSp macro="">
      <xdr:nvCxnSpPr>
        <xdr:cNvPr id="511" name="直線コネクタ 510"/>
        <xdr:cNvCxnSpPr/>
      </xdr:nvCxnSpPr>
      <xdr:spPr>
        <a:xfrm flipV="1">
          <a:off x="15481300" y="6610833"/>
          <a:ext cx="8382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52125</xdr:rowOff>
    </xdr:from>
    <xdr:to>
      <xdr:col>81</xdr:col>
      <xdr:colOff>50800</xdr:colOff>
      <xdr:row>39</xdr:row>
      <xdr:rowOff>95624</xdr:rowOff>
    </xdr:to>
    <xdr:cxnSp macro="">
      <xdr:nvCxnSpPr>
        <xdr:cNvPr id="514" name="直線コネクタ 513"/>
        <xdr:cNvCxnSpPr/>
      </xdr:nvCxnSpPr>
      <xdr:spPr>
        <a:xfrm flipV="1">
          <a:off x="14592300" y="6738675"/>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151674</xdr:rowOff>
    </xdr:from>
    <xdr:to>
      <xdr:col>76</xdr:col>
      <xdr:colOff>114300</xdr:colOff>
      <xdr:row>39</xdr:row>
      <xdr:rowOff>95624</xdr:rowOff>
    </xdr:to>
    <xdr:cxnSp macro="">
      <xdr:nvCxnSpPr>
        <xdr:cNvPr id="517" name="直線コネクタ 516"/>
        <xdr:cNvCxnSpPr/>
      </xdr:nvCxnSpPr>
      <xdr:spPr>
        <a:xfrm>
          <a:off x="13703300" y="6666774"/>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160078</xdr:rowOff>
    </xdr:from>
    <xdr:to>
      <xdr:col>71</xdr:col>
      <xdr:colOff>177800</xdr:colOff>
      <xdr:row>38</xdr:row>
      <xdr:rowOff>151674</xdr:rowOff>
    </xdr:to>
    <xdr:cxnSp macro="">
      <xdr:nvCxnSpPr>
        <xdr:cNvPr id="520" name="直線コネクタ 519"/>
        <xdr:cNvCxnSpPr/>
      </xdr:nvCxnSpPr>
      <xdr:spPr>
        <a:xfrm>
          <a:off x="12814300" y="6332278"/>
          <a:ext cx="889000" cy="3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70604</xdr:rowOff>
    </xdr:from>
    <xdr:ext cx="469744" cy="259045"/>
    <xdr:sp macro="" textlink="">
      <xdr:nvSpPr>
        <xdr:cNvPr id="522" name="テキスト ボックス 521"/>
        <xdr:cNvSpPr txBox="1"/>
      </xdr:nvSpPr>
      <xdr:spPr>
        <a:xfrm>
          <a:off x="13468428" y="67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70745</xdr:rowOff>
    </xdr:from>
    <xdr:ext cx="469744" cy="259045"/>
    <xdr:sp macro="" textlink="">
      <xdr:nvSpPr>
        <xdr:cNvPr id="524" name="テキスト ボックス 523"/>
        <xdr:cNvSpPr txBox="1"/>
      </xdr:nvSpPr>
      <xdr:spPr>
        <a:xfrm>
          <a:off x="12579428" y="67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44933</xdr:rowOff>
    </xdr:from>
    <xdr:to>
      <xdr:col>85</xdr:col>
      <xdr:colOff>177800</xdr:colOff>
      <xdr:row>38</xdr:row>
      <xdr:rowOff>146533</xdr:rowOff>
    </xdr:to>
    <xdr:sp macro="" textlink="">
      <xdr:nvSpPr>
        <xdr:cNvPr id="530" name="楕円 529"/>
        <xdr:cNvSpPr/>
      </xdr:nvSpPr>
      <xdr:spPr>
        <a:xfrm>
          <a:off x="162687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67810</xdr:rowOff>
    </xdr:from>
    <xdr:ext cx="534377" cy="259045"/>
    <xdr:sp macro="" textlink="">
      <xdr:nvSpPr>
        <xdr:cNvPr id="531" name="災害復旧事業費該当値テキスト"/>
        <xdr:cNvSpPr txBox="1"/>
      </xdr:nvSpPr>
      <xdr:spPr>
        <a:xfrm>
          <a:off x="16370300" y="64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1325</xdr:rowOff>
    </xdr:from>
    <xdr:to>
      <xdr:col>81</xdr:col>
      <xdr:colOff>101600</xdr:colOff>
      <xdr:row>39</xdr:row>
      <xdr:rowOff>102925</xdr:rowOff>
    </xdr:to>
    <xdr:sp macro="" textlink="">
      <xdr:nvSpPr>
        <xdr:cNvPr id="532" name="楕円 531"/>
        <xdr:cNvSpPr/>
      </xdr:nvSpPr>
      <xdr:spPr>
        <a:xfrm>
          <a:off x="15430500" y="66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94052</xdr:rowOff>
    </xdr:from>
    <xdr:ext cx="469744" cy="259045"/>
    <xdr:sp macro="" textlink="">
      <xdr:nvSpPr>
        <xdr:cNvPr id="533" name="テキスト ボックス 532"/>
        <xdr:cNvSpPr txBox="1"/>
      </xdr:nvSpPr>
      <xdr:spPr>
        <a:xfrm>
          <a:off x="15246428" y="678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44824</xdr:rowOff>
    </xdr:from>
    <xdr:to>
      <xdr:col>76</xdr:col>
      <xdr:colOff>165100</xdr:colOff>
      <xdr:row>39</xdr:row>
      <xdr:rowOff>146424</xdr:rowOff>
    </xdr:to>
    <xdr:sp macro="" textlink="">
      <xdr:nvSpPr>
        <xdr:cNvPr id="534" name="楕円 533"/>
        <xdr:cNvSpPr/>
      </xdr:nvSpPr>
      <xdr:spPr>
        <a:xfrm>
          <a:off x="14541500" y="67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137551</xdr:rowOff>
    </xdr:from>
    <xdr:ext cx="378565" cy="259045"/>
    <xdr:sp macro="" textlink="">
      <xdr:nvSpPr>
        <xdr:cNvPr id="535" name="テキスト ボックス 534"/>
        <xdr:cNvSpPr txBox="1"/>
      </xdr:nvSpPr>
      <xdr:spPr>
        <a:xfrm>
          <a:off x="14403017" y="682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100874</xdr:rowOff>
    </xdr:from>
    <xdr:to>
      <xdr:col>72</xdr:col>
      <xdr:colOff>38100</xdr:colOff>
      <xdr:row>39</xdr:row>
      <xdr:rowOff>31024</xdr:rowOff>
    </xdr:to>
    <xdr:sp macro="" textlink="">
      <xdr:nvSpPr>
        <xdr:cNvPr id="536" name="楕円 535"/>
        <xdr:cNvSpPr/>
      </xdr:nvSpPr>
      <xdr:spPr>
        <a:xfrm>
          <a:off x="13652500" y="661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47551</xdr:rowOff>
    </xdr:from>
    <xdr:ext cx="534377" cy="259045"/>
    <xdr:sp macro="" textlink="">
      <xdr:nvSpPr>
        <xdr:cNvPr id="537" name="テキスト ボックス 536"/>
        <xdr:cNvSpPr txBox="1"/>
      </xdr:nvSpPr>
      <xdr:spPr>
        <a:xfrm>
          <a:off x="13436111" y="63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109278</xdr:rowOff>
    </xdr:from>
    <xdr:to>
      <xdr:col>67</xdr:col>
      <xdr:colOff>101600</xdr:colOff>
      <xdr:row>37</xdr:row>
      <xdr:rowOff>39428</xdr:rowOff>
    </xdr:to>
    <xdr:sp macro="" textlink="">
      <xdr:nvSpPr>
        <xdr:cNvPr id="538" name="楕円 537"/>
        <xdr:cNvSpPr/>
      </xdr:nvSpPr>
      <xdr:spPr>
        <a:xfrm>
          <a:off x="12763500" y="62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55955</xdr:rowOff>
    </xdr:from>
    <xdr:ext cx="534377" cy="259045"/>
    <xdr:sp macro="" textlink="">
      <xdr:nvSpPr>
        <xdr:cNvPr id="539" name="テキスト ボックス 538"/>
        <xdr:cNvSpPr txBox="1"/>
      </xdr:nvSpPr>
      <xdr:spPr>
        <a:xfrm>
          <a:off x="12547111" y="60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123561</xdr:rowOff>
    </xdr:from>
    <xdr:to>
      <xdr:col>85</xdr:col>
      <xdr:colOff>127000</xdr:colOff>
      <xdr:row>74</xdr:row>
      <xdr:rowOff>102385</xdr:rowOff>
    </xdr:to>
    <xdr:cxnSp macro="">
      <xdr:nvCxnSpPr>
        <xdr:cNvPr id="617" name="直線コネクタ 616"/>
        <xdr:cNvCxnSpPr/>
      </xdr:nvCxnSpPr>
      <xdr:spPr>
        <a:xfrm>
          <a:off x="15481300" y="12639411"/>
          <a:ext cx="838200" cy="1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23556</xdr:rowOff>
    </xdr:from>
    <xdr:to>
      <xdr:col>81</xdr:col>
      <xdr:colOff>50800</xdr:colOff>
      <xdr:row>73</xdr:row>
      <xdr:rowOff>123561</xdr:rowOff>
    </xdr:to>
    <xdr:cxnSp macro="">
      <xdr:nvCxnSpPr>
        <xdr:cNvPr id="620" name="直線コネクタ 619"/>
        <xdr:cNvCxnSpPr/>
      </xdr:nvCxnSpPr>
      <xdr:spPr>
        <a:xfrm>
          <a:off x="14592300" y="12539406"/>
          <a:ext cx="8890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8674</xdr:rowOff>
    </xdr:from>
    <xdr:to>
      <xdr:col>76</xdr:col>
      <xdr:colOff>114300</xdr:colOff>
      <xdr:row>73</xdr:row>
      <xdr:rowOff>23556</xdr:rowOff>
    </xdr:to>
    <xdr:cxnSp macro="">
      <xdr:nvCxnSpPr>
        <xdr:cNvPr id="623" name="直線コネクタ 622"/>
        <xdr:cNvCxnSpPr/>
      </xdr:nvCxnSpPr>
      <xdr:spPr>
        <a:xfrm>
          <a:off x="13703300" y="1252452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108885</xdr:rowOff>
    </xdr:from>
    <xdr:to>
      <xdr:col>71</xdr:col>
      <xdr:colOff>177800</xdr:colOff>
      <xdr:row>73</xdr:row>
      <xdr:rowOff>8674</xdr:rowOff>
    </xdr:to>
    <xdr:cxnSp macro="">
      <xdr:nvCxnSpPr>
        <xdr:cNvPr id="626" name="直線コネクタ 625"/>
        <xdr:cNvCxnSpPr/>
      </xdr:nvCxnSpPr>
      <xdr:spPr>
        <a:xfrm>
          <a:off x="12814300" y="12453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56545</xdr:rowOff>
    </xdr:from>
    <xdr:ext cx="534377" cy="259045"/>
    <xdr:sp macro="" textlink="">
      <xdr:nvSpPr>
        <xdr:cNvPr id="628" name="テキスト ボックス 627"/>
        <xdr:cNvSpPr txBox="1"/>
      </xdr:nvSpPr>
      <xdr:spPr>
        <a:xfrm>
          <a:off x="13436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43431</xdr:rowOff>
    </xdr:from>
    <xdr:ext cx="534377" cy="259045"/>
    <xdr:sp macro="" textlink="">
      <xdr:nvSpPr>
        <xdr:cNvPr id="630" name="テキスト ボックス 629"/>
        <xdr:cNvSpPr txBox="1"/>
      </xdr:nvSpPr>
      <xdr:spPr>
        <a:xfrm>
          <a:off x="12547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51585</xdr:rowOff>
    </xdr:from>
    <xdr:to>
      <xdr:col>85</xdr:col>
      <xdr:colOff>177800</xdr:colOff>
      <xdr:row>74</xdr:row>
      <xdr:rowOff>153185</xdr:rowOff>
    </xdr:to>
    <xdr:sp macro="" textlink="">
      <xdr:nvSpPr>
        <xdr:cNvPr id="636" name="楕円 635"/>
        <xdr:cNvSpPr/>
      </xdr:nvSpPr>
      <xdr:spPr>
        <a:xfrm>
          <a:off x="16268700" y="12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74462</xdr:rowOff>
    </xdr:from>
    <xdr:ext cx="599010" cy="259045"/>
    <xdr:sp macro="" textlink="">
      <xdr:nvSpPr>
        <xdr:cNvPr id="637" name="公債費該当値テキスト"/>
        <xdr:cNvSpPr txBox="1"/>
      </xdr:nvSpPr>
      <xdr:spPr>
        <a:xfrm>
          <a:off x="16370300" y="1259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72761</xdr:rowOff>
    </xdr:from>
    <xdr:to>
      <xdr:col>81</xdr:col>
      <xdr:colOff>101600</xdr:colOff>
      <xdr:row>74</xdr:row>
      <xdr:rowOff>2911</xdr:rowOff>
    </xdr:to>
    <xdr:sp macro="" textlink="">
      <xdr:nvSpPr>
        <xdr:cNvPr id="638" name="楕円 637"/>
        <xdr:cNvSpPr/>
      </xdr:nvSpPr>
      <xdr:spPr>
        <a:xfrm>
          <a:off x="15430500" y="12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19438</xdr:rowOff>
    </xdr:from>
    <xdr:ext cx="599010" cy="259045"/>
    <xdr:sp macro="" textlink="">
      <xdr:nvSpPr>
        <xdr:cNvPr id="639" name="テキスト ボックス 638"/>
        <xdr:cNvSpPr txBox="1"/>
      </xdr:nvSpPr>
      <xdr:spPr>
        <a:xfrm>
          <a:off x="15181795" y="123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144206</xdr:rowOff>
    </xdr:from>
    <xdr:to>
      <xdr:col>76</xdr:col>
      <xdr:colOff>165100</xdr:colOff>
      <xdr:row>73</xdr:row>
      <xdr:rowOff>74356</xdr:rowOff>
    </xdr:to>
    <xdr:sp macro="" textlink="">
      <xdr:nvSpPr>
        <xdr:cNvPr id="640" name="楕円 639"/>
        <xdr:cNvSpPr/>
      </xdr:nvSpPr>
      <xdr:spPr>
        <a:xfrm>
          <a:off x="14541500" y="124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90883</xdr:rowOff>
    </xdr:from>
    <xdr:ext cx="599010" cy="259045"/>
    <xdr:sp macro="" textlink="">
      <xdr:nvSpPr>
        <xdr:cNvPr id="641" name="テキスト ボックス 640"/>
        <xdr:cNvSpPr txBox="1"/>
      </xdr:nvSpPr>
      <xdr:spPr>
        <a:xfrm>
          <a:off x="14292795" y="122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129324</xdr:rowOff>
    </xdr:from>
    <xdr:to>
      <xdr:col>72</xdr:col>
      <xdr:colOff>38100</xdr:colOff>
      <xdr:row>73</xdr:row>
      <xdr:rowOff>59474</xdr:rowOff>
    </xdr:to>
    <xdr:sp macro="" textlink="">
      <xdr:nvSpPr>
        <xdr:cNvPr id="642" name="楕円 641"/>
        <xdr:cNvSpPr/>
      </xdr:nvSpPr>
      <xdr:spPr>
        <a:xfrm>
          <a:off x="13652500" y="124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76001</xdr:rowOff>
    </xdr:from>
    <xdr:ext cx="599010" cy="259045"/>
    <xdr:sp macro="" textlink="">
      <xdr:nvSpPr>
        <xdr:cNvPr id="643" name="テキスト ボックス 642"/>
        <xdr:cNvSpPr txBox="1"/>
      </xdr:nvSpPr>
      <xdr:spPr>
        <a:xfrm>
          <a:off x="13403795" y="122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58085</xdr:rowOff>
    </xdr:from>
    <xdr:to>
      <xdr:col>67</xdr:col>
      <xdr:colOff>101600</xdr:colOff>
      <xdr:row>72</xdr:row>
      <xdr:rowOff>159685</xdr:rowOff>
    </xdr:to>
    <xdr:sp macro="" textlink="">
      <xdr:nvSpPr>
        <xdr:cNvPr id="644" name="楕円 643"/>
        <xdr:cNvSpPr/>
      </xdr:nvSpPr>
      <xdr:spPr>
        <a:xfrm>
          <a:off x="12763500" y="124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4762</xdr:rowOff>
    </xdr:from>
    <xdr:ext cx="599010" cy="259045"/>
    <xdr:sp macro="" textlink="">
      <xdr:nvSpPr>
        <xdr:cNvPr id="645" name="テキスト ボックス 644"/>
        <xdr:cNvSpPr txBox="1"/>
      </xdr:nvSpPr>
      <xdr:spPr>
        <a:xfrm>
          <a:off x="12514795" y="121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110100</xdr:rowOff>
    </xdr:from>
    <xdr:to>
      <xdr:col>85</xdr:col>
      <xdr:colOff>127000</xdr:colOff>
      <xdr:row>98</xdr:row>
      <xdr:rowOff>112100</xdr:rowOff>
    </xdr:to>
    <xdr:cxnSp macro="">
      <xdr:nvCxnSpPr>
        <xdr:cNvPr id="674" name="直線コネクタ 673"/>
        <xdr:cNvCxnSpPr/>
      </xdr:nvCxnSpPr>
      <xdr:spPr>
        <a:xfrm flipV="1">
          <a:off x="15481300" y="16912200"/>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112100</xdr:rowOff>
    </xdr:from>
    <xdr:to>
      <xdr:col>81</xdr:col>
      <xdr:colOff>50800</xdr:colOff>
      <xdr:row>98</xdr:row>
      <xdr:rowOff>138516</xdr:rowOff>
    </xdr:to>
    <xdr:cxnSp macro="">
      <xdr:nvCxnSpPr>
        <xdr:cNvPr id="677" name="直線コネクタ 676"/>
        <xdr:cNvCxnSpPr/>
      </xdr:nvCxnSpPr>
      <xdr:spPr>
        <a:xfrm flipV="1">
          <a:off x="14592300" y="16914200"/>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112199</xdr:rowOff>
    </xdr:from>
    <xdr:to>
      <xdr:col>76</xdr:col>
      <xdr:colOff>114300</xdr:colOff>
      <xdr:row>98</xdr:row>
      <xdr:rowOff>138516</xdr:rowOff>
    </xdr:to>
    <xdr:cxnSp macro="">
      <xdr:nvCxnSpPr>
        <xdr:cNvPr id="680" name="直線コネクタ 679"/>
        <xdr:cNvCxnSpPr/>
      </xdr:nvCxnSpPr>
      <xdr:spPr>
        <a:xfrm>
          <a:off x="13703300" y="16914299"/>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112199</xdr:rowOff>
    </xdr:from>
    <xdr:to>
      <xdr:col>71</xdr:col>
      <xdr:colOff>177800</xdr:colOff>
      <xdr:row>98</xdr:row>
      <xdr:rowOff>126837</xdr:rowOff>
    </xdr:to>
    <xdr:cxnSp macro="">
      <xdr:nvCxnSpPr>
        <xdr:cNvPr id="683" name="直線コネクタ 682"/>
        <xdr:cNvCxnSpPr/>
      </xdr:nvCxnSpPr>
      <xdr:spPr>
        <a:xfrm flipV="1">
          <a:off x="12814300" y="16914299"/>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8797</xdr:rowOff>
    </xdr:from>
    <xdr:ext cx="534377" cy="259045"/>
    <xdr:sp macro="" textlink="">
      <xdr:nvSpPr>
        <xdr:cNvPr id="685" name="テキスト ボックス 684"/>
        <xdr:cNvSpPr txBox="1"/>
      </xdr:nvSpPr>
      <xdr:spPr>
        <a:xfrm>
          <a:off x="13436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59300</xdr:rowOff>
    </xdr:from>
    <xdr:to>
      <xdr:col>85</xdr:col>
      <xdr:colOff>177800</xdr:colOff>
      <xdr:row>98</xdr:row>
      <xdr:rowOff>160900</xdr:rowOff>
    </xdr:to>
    <xdr:sp macro="" textlink="">
      <xdr:nvSpPr>
        <xdr:cNvPr id="693" name="楕円 692"/>
        <xdr:cNvSpPr/>
      </xdr:nvSpPr>
      <xdr:spPr>
        <a:xfrm>
          <a:off x="16268700" y="168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18677</xdr:rowOff>
    </xdr:from>
    <xdr:ext cx="534377" cy="259045"/>
    <xdr:sp macro="" textlink="">
      <xdr:nvSpPr>
        <xdr:cNvPr id="694" name="積立金該当値テキスト"/>
        <xdr:cNvSpPr txBox="1"/>
      </xdr:nvSpPr>
      <xdr:spPr>
        <a:xfrm>
          <a:off x="16370300" y="166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61300</xdr:rowOff>
    </xdr:from>
    <xdr:to>
      <xdr:col>81</xdr:col>
      <xdr:colOff>101600</xdr:colOff>
      <xdr:row>98</xdr:row>
      <xdr:rowOff>162900</xdr:rowOff>
    </xdr:to>
    <xdr:sp macro="" textlink="">
      <xdr:nvSpPr>
        <xdr:cNvPr id="695" name="楕円 694"/>
        <xdr:cNvSpPr/>
      </xdr:nvSpPr>
      <xdr:spPr>
        <a:xfrm>
          <a:off x="15430500" y="168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7977</xdr:rowOff>
    </xdr:from>
    <xdr:ext cx="534377" cy="259045"/>
    <xdr:sp macro="" textlink="">
      <xdr:nvSpPr>
        <xdr:cNvPr id="696" name="テキスト ボックス 695"/>
        <xdr:cNvSpPr txBox="1"/>
      </xdr:nvSpPr>
      <xdr:spPr>
        <a:xfrm>
          <a:off x="15214111" y="1663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87716</xdr:rowOff>
    </xdr:from>
    <xdr:to>
      <xdr:col>76</xdr:col>
      <xdr:colOff>165100</xdr:colOff>
      <xdr:row>99</xdr:row>
      <xdr:rowOff>17866</xdr:rowOff>
    </xdr:to>
    <xdr:sp macro="" textlink="">
      <xdr:nvSpPr>
        <xdr:cNvPr id="697" name="楕円 696"/>
        <xdr:cNvSpPr/>
      </xdr:nvSpPr>
      <xdr:spPr>
        <a:xfrm>
          <a:off x="14541500" y="16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8993</xdr:rowOff>
    </xdr:from>
    <xdr:ext cx="534377" cy="259045"/>
    <xdr:sp macro="" textlink="">
      <xdr:nvSpPr>
        <xdr:cNvPr id="698" name="テキスト ボックス 697"/>
        <xdr:cNvSpPr txBox="1"/>
      </xdr:nvSpPr>
      <xdr:spPr>
        <a:xfrm>
          <a:off x="14325111" y="1698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61399</xdr:rowOff>
    </xdr:from>
    <xdr:to>
      <xdr:col>72</xdr:col>
      <xdr:colOff>38100</xdr:colOff>
      <xdr:row>98</xdr:row>
      <xdr:rowOff>162999</xdr:rowOff>
    </xdr:to>
    <xdr:sp macro="" textlink="">
      <xdr:nvSpPr>
        <xdr:cNvPr id="699" name="楕円 698"/>
        <xdr:cNvSpPr/>
      </xdr:nvSpPr>
      <xdr:spPr>
        <a:xfrm>
          <a:off x="13652500" y="168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8076</xdr:rowOff>
    </xdr:from>
    <xdr:ext cx="534377" cy="259045"/>
    <xdr:sp macro="" textlink="">
      <xdr:nvSpPr>
        <xdr:cNvPr id="700" name="テキスト ボックス 699"/>
        <xdr:cNvSpPr txBox="1"/>
      </xdr:nvSpPr>
      <xdr:spPr>
        <a:xfrm>
          <a:off x="13436111" y="166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76037</xdr:rowOff>
    </xdr:from>
    <xdr:to>
      <xdr:col>67</xdr:col>
      <xdr:colOff>101600</xdr:colOff>
      <xdr:row>99</xdr:row>
      <xdr:rowOff>6187</xdr:rowOff>
    </xdr:to>
    <xdr:sp macro="" textlink="">
      <xdr:nvSpPr>
        <xdr:cNvPr id="701" name="楕円 700"/>
        <xdr:cNvSpPr/>
      </xdr:nvSpPr>
      <xdr:spPr>
        <a:xfrm>
          <a:off x="12763500" y="168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22714</xdr:rowOff>
    </xdr:from>
    <xdr:ext cx="534377" cy="259045"/>
    <xdr:sp macro="" textlink="">
      <xdr:nvSpPr>
        <xdr:cNvPr id="702" name="テキスト ボックス 701"/>
        <xdr:cNvSpPr txBox="1"/>
      </xdr:nvSpPr>
      <xdr:spPr>
        <a:xfrm>
          <a:off x="12547111" y="166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81026</xdr:rowOff>
    </xdr:from>
    <xdr:to>
      <xdr:col>116</xdr:col>
      <xdr:colOff>63500</xdr:colOff>
      <xdr:row>39</xdr:row>
      <xdr:rowOff>82550</xdr:rowOff>
    </xdr:to>
    <xdr:cxnSp macro="">
      <xdr:nvCxnSpPr>
        <xdr:cNvPr id="733" name="直線コネクタ 732"/>
        <xdr:cNvCxnSpPr/>
      </xdr:nvCxnSpPr>
      <xdr:spPr>
        <a:xfrm flipV="1">
          <a:off x="21323300" y="67675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64806</xdr:rowOff>
    </xdr:from>
    <xdr:to>
      <xdr:col>111</xdr:col>
      <xdr:colOff>177800</xdr:colOff>
      <xdr:row>39</xdr:row>
      <xdr:rowOff>82550</xdr:rowOff>
    </xdr:to>
    <xdr:cxnSp macro="">
      <xdr:nvCxnSpPr>
        <xdr:cNvPr id="736" name="直線コネクタ 735"/>
        <xdr:cNvCxnSpPr/>
      </xdr:nvCxnSpPr>
      <xdr:spPr>
        <a:xfrm>
          <a:off x="20434300" y="6751356"/>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64806</xdr:rowOff>
    </xdr:from>
    <xdr:to>
      <xdr:col>107</xdr:col>
      <xdr:colOff>50800</xdr:colOff>
      <xdr:row>39</xdr:row>
      <xdr:rowOff>83748</xdr:rowOff>
    </xdr:to>
    <xdr:cxnSp macro="">
      <xdr:nvCxnSpPr>
        <xdr:cNvPr id="739" name="直線コネクタ 738"/>
        <xdr:cNvCxnSpPr/>
      </xdr:nvCxnSpPr>
      <xdr:spPr>
        <a:xfrm flipV="1">
          <a:off x="19545300" y="6751356"/>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83748</xdr:rowOff>
    </xdr:from>
    <xdr:to>
      <xdr:col>102</xdr:col>
      <xdr:colOff>114300</xdr:colOff>
      <xdr:row>39</xdr:row>
      <xdr:rowOff>85162</xdr:rowOff>
    </xdr:to>
    <xdr:cxnSp macro="">
      <xdr:nvCxnSpPr>
        <xdr:cNvPr id="742" name="直線コネクタ 741"/>
        <xdr:cNvCxnSpPr/>
      </xdr:nvCxnSpPr>
      <xdr:spPr>
        <a:xfrm flipV="1">
          <a:off x="18656300" y="6770298"/>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169580</xdr:rowOff>
    </xdr:from>
    <xdr:ext cx="469744" cy="259045"/>
    <xdr:sp macro="" textlink="">
      <xdr:nvSpPr>
        <xdr:cNvPr id="744" name="テキスト ボックス 743"/>
        <xdr:cNvSpPr txBox="1"/>
      </xdr:nvSpPr>
      <xdr:spPr>
        <a:xfrm>
          <a:off x="19310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7056</xdr:rowOff>
    </xdr:from>
    <xdr:ext cx="469744" cy="259045"/>
    <xdr:sp macro="" textlink="">
      <xdr:nvSpPr>
        <xdr:cNvPr id="746" name="テキスト ボックス 745"/>
        <xdr:cNvSpPr txBox="1"/>
      </xdr:nvSpPr>
      <xdr:spPr>
        <a:xfrm>
          <a:off x="18421428"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30226</xdr:rowOff>
    </xdr:from>
    <xdr:to>
      <xdr:col>116</xdr:col>
      <xdr:colOff>114300</xdr:colOff>
      <xdr:row>39</xdr:row>
      <xdr:rowOff>131826</xdr:rowOff>
    </xdr:to>
    <xdr:sp macro="" textlink="">
      <xdr:nvSpPr>
        <xdr:cNvPr id="752" name="楕円 751"/>
        <xdr:cNvSpPr/>
      </xdr:nvSpPr>
      <xdr:spPr>
        <a:xfrm>
          <a:off x="22110700" y="67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378565" cy="259045"/>
    <xdr:sp macro="" textlink="">
      <xdr:nvSpPr>
        <xdr:cNvPr id="753" name="投資及び出資金該当値テキスト"/>
        <xdr:cNvSpPr txBox="1"/>
      </xdr:nvSpPr>
      <xdr:spPr>
        <a:xfrm>
          <a:off x="22212300" y="6631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31750</xdr:rowOff>
    </xdr:from>
    <xdr:to>
      <xdr:col>112</xdr:col>
      <xdr:colOff>38100</xdr:colOff>
      <xdr:row>39</xdr:row>
      <xdr:rowOff>133350</xdr:rowOff>
    </xdr:to>
    <xdr:sp macro="" textlink="">
      <xdr:nvSpPr>
        <xdr:cNvPr id="754" name="楕円 753"/>
        <xdr:cNvSpPr/>
      </xdr:nvSpPr>
      <xdr:spPr>
        <a:xfrm>
          <a:off x="2127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124477</xdr:rowOff>
    </xdr:from>
    <xdr:ext cx="378565" cy="259045"/>
    <xdr:sp macro="" textlink="">
      <xdr:nvSpPr>
        <xdr:cNvPr id="755" name="テキスト ボックス 754"/>
        <xdr:cNvSpPr txBox="1"/>
      </xdr:nvSpPr>
      <xdr:spPr>
        <a:xfrm>
          <a:off x="21134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14006</xdr:rowOff>
    </xdr:from>
    <xdr:to>
      <xdr:col>107</xdr:col>
      <xdr:colOff>101600</xdr:colOff>
      <xdr:row>39</xdr:row>
      <xdr:rowOff>115606</xdr:rowOff>
    </xdr:to>
    <xdr:sp macro="" textlink="">
      <xdr:nvSpPr>
        <xdr:cNvPr id="756" name="楕円 755"/>
        <xdr:cNvSpPr/>
      </xdr:nvSpPr>
      <xdr:spPr>
        <a:xfrm>
          <a:off x="20383500" y="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106733</xdr:rowOff>
    </xdr:from>
    <xdr:ext cx="378565" cy="259045"/>
    <xdr:sp macro="" textlink="">
      <xdr:nvSpPr>
        <xdr:cNvPr id="757" name="テキスト ボックス 756"/>
        <xdr:cNvSpPr txBox="1"/>
      </xdr:nvSpPr>
      <xdr:spPr>
        <a:xfrm>
          <a:off x="20245017" y="679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32948</xdr:rowOff>
    </xdr:from>
    <xdr:to>
      <xdr:col>102</xdr:col>
      <xdr:colOff>165100</xdr:colOff>
      <xdr:row>39</xdr:row>
      <xdr:rowOff>134548</xdr:rowOff>
    </xdr:to>
    <xdr:sp macro="" textlink="">
      <xdr:nvSpPr>
        <xdr:cNvPr id="758" name="楕円 757"/>
        <xdr:cNvSpPr/>
      </xdr:nvSpPr>
      <xdr:spPr>
        <a:xfrm>
          <a:off x="19494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125675</xdr:rowOff>
    </xdr:from>
    <xdr:ext cx="378565" cy="259045"/>
    <xdr:sp macro="" textlink="">
      <xdr:nvSpPr>
        <xdr:cNvPr id="759" name="テキスト ボックス 758"/>
        <xdr:cNvSpPr txBox="1"/>
      </xdr:nvSpPr>
      <xdr:spPr>
        <a:xfrm>
          <a:off x="19356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34362</xdr:rowOff>
    </xdr:from>
    <xdr:to>
      <xdr:col>98</xdr:col>
      <xdr:colOff>38100</xdr:colOff>
      <xdr:row>39</xdr:row>
      <xdr:rowOff>135962</xdr:rowOff>
    </xdr:to>
    <xdr:sp macro="" textlink="">
      <xdr:nvSpPr>
        <xdr:cNvPr id="760" name="楕円 759"/>
        <xdr:cNvSpPr/>
      </xdr:nvSpPr>
      <xdr:spPr>
        <a:xfrm>
          <a:off x="18605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127089</xdr:rowOff>
    </xdr:from>
    <xdr:ext cx="378565" cy="259045"/>
    <xdr:sp macro="" textlink="">
      <xdr:nvSpPr>
        <xdr:cNvPr id="761" name="テキスト ボックス 760"/>
        <xdr:cNvSpPr txBox="1"/>
      </xdr:nvSpPr>
      <xdr:spPr>
        <a:xfrm>
          <a:off x="18467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113114</xdr:rowOff>
    </xdr:from>
    <xdr:to>
      <xdr:col>116</xdr:col>
      <xdr:colOff>63500</xdr:colOff>
      <xdr:row>58</xdr:row>
      <xdr:rowOff>113709</xdr:rowOff>
    </xdr:to>
    <xdr:cxnSp macro="">
      <xdr:nvCxnSpPr>
        <xdr:cNvPr id="788" name="直線コネクタ 787"/>
        <xdr:cNvCxnSpPr/>
      </xdr:nvCxnSpPr>
      <xdr:spPr>
        <a:xfrm flipV="1">
          <a:off x="21323300" y="10057214"/>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113709</xdr:rowOff>
    </xdr:from>
    <xdr:to>
      <xdr:col>111</xdr:col>
      <xdr:colOff>177800</xdr:colOff>
      <xdr:row>58</xdr:row>
      <xdr:rowOff>114143</xdr:rowOff>
    </xdr:to>
    <xdr:cxnSp macro="">
      <xdr:nvCxnSpPr>
        <xdr:cNvPr id="791" name="直線コネクタ 790"/>
        <xdr:cNvCxnSpPr/>
      </xdr:nvCxnSpPr>
      <xdr:spPr>
        <a:xfrm flipV="1">
          <a:off x="20434300" y="1005780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114143</xdr:rowOff>
    </xdr:from>
    <xdr:to>
      <xdr:col>107</xdr:col>
      <xdr:colOff>50800</xdr:colOff>
      <xdr:row>58</xdr:row>
      <xdr:rowOff>114600</xdr:rowOff>
    </xdr:to>
    <xdr:cxnSp macro="">
      <xdr:nvCxnSpPr>
        <xdr:cNvPr id="794" name="直線コネクタ 793"/>
        <xdr:cNvCxnSpPr/>
      </xdr:nvCxnSpPr>
      <xdr:spPr>
        <a:xfrm flipV="1">
          <a:off x="19545300" y="100582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114600</xdr:rowOff>
    </xdr:from>
    <xdr:to>
      <xdr:col>102</xdr:col>
      <xdr:colOff>114300</xdr:colOff>
      <xdr:row>58</xdr:row>
      <xdr:rowOff>114897</xdr:rowOff>
    </xdr:to>
    <xdr:cxnSp macro="">
      <xdr:nvCxnSpPr>
        <xdr:cNvPr id="797" name="直線コネクタ 796"/>
        <xdr:cNvCxnSpPr/>
      </xdr:nvCxnSpPr>
      <xdr:spPr>
        <a:xfrm flipV="1">
          <a:off x="18656300" y="10058700"/>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62314</xdr:rowOff>
    </xdr:from>
    <xdr:to>
      <xdr:col>116</xdr:col>
      <xdr:colOff>114300</xdr:colOff>
      <xdr:row>58</xdr:row>
      <xdr:rowOff>163914</xdr:rowOff>
    </xdr:to>
    <xdr:sp macro="" textlink="">
      <xdr:nvSpPr>
        <xdr:cNvPr id="807" name="楕円 806"/>
        <xdr:cNvSpPr/>
      </xdr:nvSpPr>
      <xdr:spPr>
        <a:xfrm>
          <a:off x="221107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148691</xdr:rowOff>
    </xdr:from>
    <xdr:ext cx="469744" cy="259045"/>
    <xdr:sp macro="" textlink="">
      <xdr:nvSpPr>
        <xdr:cNvPr id="808" name="貸付金該当値テキスト"/>
        <xdr:cNvSpPr txBox="1"/>
      </xdr:nvSpPr>
      <xdr:spPr>
        <a:xfrm>
          <a:off x="22212300" y="99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62909</xdr:rowOff>
    </xdr:from>
    <xdr:to>
      <xdr:col>112</xdr:col>
      <xdr:colOff>38100</xdr:colOff>
      <xdr:row>58</xdr:row>
      <xdr:rowOff>164509</xdr:rowOff>
    </xdr:to>
    <xdr:sp macro="" textlink="">
      <xdr:nvSpPr>
        <xdr:cNvPr id="809" name="楕円 808"/>
        <xdr:cNvSpPr/>
      </xdr:nvSpPr>
      <xdr:spPr>
        <a:xfrm>
          <a:off x="21272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155636</xdr:rowOff>
    </xdr:from>
    <xdr:ext cx="469744" cy="259045"/>
    <xdr:sp macro="" textlink="">
      <xdr:nvSpPr>
        <xdr:cNvPr id="810" name="テキスト ボックス 809"/>
        <xdr:cNvSpPr txBox="1"/>
      </xdr:nvSpPr>
      <xdr:spPr>
        <a:xfrm>
          <a:off x="21088428" y="100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63343</xdr:rowOff>
    </xdr:from>
    <xdr:to>
      <xdr:col>107</xdr:col>
      <xdr:colOff>101600</xdr:colOff>
      <xdr:row>58</xdr:row>
      <xdr:rowOff>164943</xdr:rowOff>
    </xdr:to>
    <xdr:sp macro="" textlink="">
      <xdr:nvSpPr>
        <xdr:cNvPr id="811" name="楕円 810"/>
        <xdr:cNvSpPr/>
      </xdr:nvSpPr>
      <xdr:spPr>
        <a:xfrm>
          <a:off x="20383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156070</xdr:rowOff>
    </xdr:from>
    <xdr:ext cx="469744" cy="259045"/>
    <xdr:sp macro="" textlink="">
      <xdr:nvSpPr>
        <xdr:cNvPr id="812" name="テキスト ボックス 811"/>
        <xdr:cNvSpPr txBox="1"/>
      </xdr:nvSpPr>
      <xdr:spPr>
        <a:xfrm>
          <a:off x="20199428" y="101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63800</xdr:rowOff>
    </xdr:from>
    <xdr:to>
      <xdr:col>102</xdr:col>
      <xdr:colOff>165100</xdr:colOff>
      <xdr:row>58</xdr:row>
      <xdr:rowOff>165400</xdr:rowOff>
    </xdr:to>
    <xdr:sp macro="" textlink="">
      <xdr:nvSpPr>
        <xdr:cNvPr id="813" name="楕円 812"/>
        <xdr:cNvSpPr/>
      </xdr:nvSpPr>
      <xdr:spPr>
        <a:xfrm>
          <a:off x="19494500" y="100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156527</xdr:rowOff>
    </xdr:from>
    <xdr:ext cx="469744" cy="259045"/>
    <xdr:sp macro="" textlink="">
      <xdr:nvSpPr>
        <xdr:cNvPr id="814" name="テキスト ボックス 813"/>
        <xdr:cNvSpPr txBox="1"/>
      </xdr:nvSpPr>
      <xdr:spPr>
        <a:xfrm>
          <a:off x="19310428" y="1010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64097</xdr:rowOff>
    </xdr:from>
    <xdr:to>
      <xdr:col>98</xdr:col>
      <xdr:colOff>38100</xdr:colOff>
      <xdr:row>58</xdr:row>
      <xdr:rowOff>165697</xdr:rowOff>
    </xdr:to>
    <xdr:sp macro="" textlink="">
      <xdr:nvSpPr>
        <xdr:cNvPr id="815" name="楕円 814"/>
        <xdr:cNvSpPr/>
      </xdr:nvSpPr>
      <xdr:spPr>
        <a:xfrm>
          <a:off x="18605500" y="100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156824</xdr:rowOff>
    </xdr:from>
    <xdr:ext cx="469744" cy="259045"/>
    <xdr:sp macro="" textlink="">
      <xdr:nvSpPr>
        <xdr:cNvPr id="816" name="テキスト ボックス 815"/>
        <xdr:cNvSpPr txBox="1"/>
      </xdr:nvSpPr>
      <xdr:spPr>
        <a:xfrm>
          <a:off x="18421428" y="1010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98628</xdr:rowOff>
    </xdr:from>
    <xdr:to>
      <xdr:col>116</xdr:col>
      <xdr:colOff>63500</xdr:colOff>
      <xdr:row>73</xdr:row>
      <xdr:rowOff>122886</xdr:rowOff>
    </xdr:to>
    <xdr:cxnSp macro="">
      <xdr:nvCxnSpPr>
        <xdr:cNvPr id="846" name="直線コネクタ 845"/>
        <xdr:cNvCxnSpPr/>
      </xdr:nvCxnSpPr>
      <xdr:spPr>
        <a:xfrm>
          <a:off x="21323300" y="12614478"/>
          <a:ext cx="8382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98628</xdr:rowOff>
    </xdr:from>
    <xdr:to>
      <xdr:col>111</xdr:col>
      <xdr:colOff>177800</xdr:colOff>
      <xdr:row>73</xdr:row>
      <xdr:rowOff>134569</xdr:rowOff>
    </xdr:to>
    <xdr:cxnSp macro="">
      <xdr:nvCxnSpPr>
        <xdr:cNvPr id="849" name="直線コネクタ 848"/>
        <xdr:cNvCxnSpPr/>
      </xdr:nvCxnSpPr>
      <xdr:spPr>
        <a:xfrm flipV="1">
          <a:off x="20434300" y="12614478"/>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134569</xdr:rowOff>
    </xdr:from>
    <xdr:to>
      <xdr:col>107</xdr:col>
      <xdr:colOff>50800</xdr:colOff>
      <xdr:row>74</xdr:row>
      <xdr:rowOff>102273</xdr:rowOff>
    </xdr:to>
    <xdr:cxnSp macro="">
      <xdr:nvCxnSpPr>
        <xdr:cNvPr id="852" name="直線コネクタ 851"/>
        <xdr:cNvCxnSpPr/>
      </xdr:nvCxnSpPr>
      <xdr:spPr>
        <a:xfrm flipV="1">
          <a:off x="19545300" y="12650419"/>
          <a:ext cx="889000" cy="1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80467</xdr:rowOff>
    </xdr:from>
    <xdr:to>
      <xdr:col>102</xdr:col>
      <xdr:colOff>114300</xdr:colOff>
      <xdr:row>74</xdr:row>
      <xdr:rowOff>102273</xdr:rowOff>
    </xdr:to>
    <xdr:cxnSp macro="">
      <xdr:nvCxnSpPr>
        <xdr:cNvPr id="855" name="直線コネクタ 854"/>
        <xdr:cNvCxnSpPr/>
      </xdr:nvCxnSpPr>
      <xdr:spPr>
        <a:xfrm>
          <a:off x="18656300" y="12767767"/>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90200</xdr:rowOff>
    </xdr:from>
    <xdr:ext cx="534377" cy="259045"/>
    <xdr:sp macro="" textlink="">
      <xdr:nvSpPr>
        <xdr:cNvPr id="857" name="テキスト ボックス 856"/>
        <xdr:cNvSpPr txBox="1"/>
      </xdr:nvSpPr>
      <xdr:spPr>
        <a:xfrm>
          <a:off x="19278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112082</xdr:rowOff>
    </xdr:from>
    <xdr:ext cx="534377" cy="259045"/>
    <xdr:sp macro="" textlink="">
      <xdr:nvSpPr>
        <xdr:cNvPr id="859" name="テキスト ボックス 858"/>
        <xdr:cNvSpPr txBox="1"/>
      </xdr:nvSpPr>
      <xdr:spPr>
        <a:xfrm>
          <a:off x="18389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72086</xdr:rowOff>
    </xdr:from>
    <xdr:to>
      <xdr:col>116</xdr:col>
      <xdr:colOff>114300</xdr:colOff>
      <xdr:row>74</xdr:row>
      <xdr:rowOff>2236</xdr:rowOff>
    </xdr:to>
    <xdr:sp macro="" textlink="">
      <xdr:nvSpPr>
        <xdr:cNvPr id="865" name="楕円 864"/>
        <xdr:cNvSpPr/>
      </xdr:nvSpPr>
      <xdr:spPr>
        <a:xfrm>
          <a:off x="22110700" y="125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94963</xdr:rowOff>
    </xdr:from>
    <xdr:ext cx="599010" cy="259045"/>
    <xdr:sp macro="" textlink="">
      <xdr:nvSpPr>
        <xdr:cNvPr id="866" name="繰出金該当値テキスト"/>
        <xdr:cNvSpPr txBox="1"/>
      </xdr:nvSpPr>
      <xdr:spPr>
        <a:xfrm>
          <a:off x="22212300" y="124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47828</xdr:rowOff>
    </xdr:from>
    <xdr:to>
      <xdr:col>112</xdr:col>
      <xdr:colOff>38100</xdr:colOff>
      <xdr:row>73</xdr:row>
      <xdr:rowOff>149428</xdr:rowOff>
    </xdr:to>
    <xdr:sp macro="" textlink="">
      <xdr:nvSpPr>
        <xdr:cNvPr id="867" name="楕円 866"/>
        <xdr:cNvSpPr/>
      </xdr:nvSpPr>
      <xdr:spPr>
        <a:xfrm>
          <a:off x="212725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165955</xdr:rowOff>
    </xdr:from>
    <xdr:ext cx="599010" cy="259045"/>
    <xdr:sp macro="" textlink="">
      <xdr:nvSpPr>
        <xdr:cNvPr id="868" name="テキスト ボックス 867"/>
        <xdr:cNvSpPr txBox="1"/>
      </xdr:nvSpPr>
      <xdr:spPr>
        <a:xfrm>
          <a:off x="21023795" y="123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83769</xdr:rowOff>
    </xdr:from>
    <xdr:to>
      <xdr:col>107</xdr:col>
      <xdr:colOff>101600</xdr:colOff>
      <xdr:row>74</xdr:row>
      <xdr:rowOff>13919</xdr:rowOff>
    </xdr:to>
    <xdr:sp macro="" textlink="">
      <xdr:nvSpPr>
        <xdr:cNvPr id="869" name="楕円 868"/>
        <xdr:cNvSpPr/>
      </xdr:nvSpPr>
      <xdr:spPr>
        <a:xfrm>
          <a:off x="20383500" y="12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30446</xdr:rowOff>
    </xdr:from>
    <xdr:ext cx="599010" cy="259045"/>
    <xdr:sp macro="" textlink="">
      <xdr:nvSpPr>
        <xdr:cNvPr id="870" name="テキスト ボックス 869"/>
        <xdr:cNvSpPr txBox="1"/>
      </xdr:nvSpPr>
      <xdr:spPr>
        <a:xfrm>
          <a:off x="20134795" y="123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51473</xdr:rowOff>
    </xdr:from>
    <xdr:to>
      <xdr:col>102</xdr:col>
      <xdr:colOff>165100</xdr:colOff>
      <xdr:row>74</xdr:row>
      <xdr:rowOff>153073</xdr:rowOff>
    </xdr:to>
    <xdr:sp macro="" textlink="">
      <xdr:nvSpPr>
        <xdr:cNvPr id="871" name="楕円 870"/>
        <xdr:cNvSpPr/>
      </xdr:nvSpPr>
      <xdr:spPr>
        <a:xfrm>
          <a:off x="19494500" y="127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169600</xdr:rowOff>
    </xdr:from>
    <xdr:ext cx="534377" cy="259045"/>
    <xdr:sp macro="" textlink="">
      <xdr:nvSpPr>
        <xdr:cNvPr id="872" name="テキスト ボックス 871"/>
        <xdr:cNvSpPr txBox="1"/>
      </xdr:nvSpPr>
      <xdr:spPr>
        <a:xfrm>
          <a:off x="19278111" y="125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29667</xdr:rowOff>
    </xdr:from>
    <xdr:to>
      <xdr:col>98</xdr:col>
      <xdr:colOff>38100</xdr:colOff>
      <xdr:row>74</xdr:row>
      <xdr:rowOff>131267</xdr:rowOff>
    </xdr:to>
    <xdr:sp macro="" textlink="">
      <xdr:nvSpPr>
        <xdr:cNvPr id="873" name="楕円 872"/>
        <xdr:cNvSpPr/>
      </xdr:nvSpPr>
      <xdr:spPr>
        <a:xfrm>
          <a:off x="18605500" y="127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147794</xdr:rowOff>
    </xdr:from>
    <xdr:ext cx="534377" cy="259045"/>
    <xdr:sp macro="" textlink="">
      <xdr:nvSpPr>
        <xdr:cNvPr id="874" name="テキスト ボックス 873"/>
        <xdr:cNvSpPr txBox="1"/>
      </xdr:nvSpPr>
      <xdr:spPr>
        <a:xfrm>
          <a:off x="18389111" y="124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年々増加していく見込である。普通建設事業費（うち更新整備）については現在のところ類似団体の下限値に近い状況であるが、今後施設の更新等による増加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114554</xdr:rowOff>
    </xdr:from>
    <xdr:to>
      <xdr:col>24</xdr:col>
      <xdr:colOff>63500</xdr:colOff>
      <xdr:row>36</xdr:row>
      <xdr:rowOff>131046</xdr:rowOff>
    </xdr:to>
    <xdr:cxnSp macro="">
      <xdr:nvCxnSpPr>
        <xdr:cNvPr id="63" name="直線コネクタ 62"/>
        <xdr:cNvCxnSpPr/>
      </xdr:nvCxnSpPr>
      <xdr:spPr>
        <a:xfrm>
          <a:off x="3797300" y="6286754"/>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16746</xdr:rowOff>
    </xdr:from>
    <xdr:to>
      <xdr:col>19</xdr:col>
      <xdr:colOff>177800</xdr:colOff>
      <xdr:row>36</xdr:row>
      <xdr:rowOff>114554</xdr:rowOff>
    </xdr:to>
    <xdr:cxnSp macro="">
      <xdr:nvCxnSpPr>
        <xdr:cNvPr id="66" name="直線コネクタ 65"/>
        <xdr:cNvCxnSpPr/>
      </xdr:nvCxnSpPr>
      <xdr:spPr>
        <a:xfrm>
          <a:off x="2908300" y="6188946"/>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16746</xdr:rowOff>
    </xdr:from>
    <xdr:to>
      <xdr:col>15</xdr:col>
      <xdr:colOff>50800</xdr:colOff>
      <xdr:row>36</xdr:row>
      <xdr:rowOff>110962</xdr:rowOff>
    </xdr:to>
    <xdr:cxnSp macro="">
      <xdr:nvCxnSpPr>
        <xdr:cNvPr id="69" name="直線コネクタ 68"/>
        <xdr:cNvCxnSpPr/>
      </xdr:nvCxnSpPr>
      <xdr:spPr>
        <a:xfrm flipV="1">
          <a:off x="2019300" y="6188946"/>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110962</xdr:rowOff>
    </xdr:from>
    <xdr:to>
      <xdr:col>10</xdr:col>
      <xdr:colOff>114300</xdr:colOff>
      <xdr:row>36</xdr:row>
      <xdr:rowOff>139700</xdr:rowOff>
    </xdr:to>
    <xdr:cxnSp macro="">
      <xdr:nvCxnSpPr>
        <xdr:cNvPr id="72" name="直線コネクタ 71"/>
        <xdr:cNvCxnSpPr/>
      </xdr:nvCxnSpPr>
      <xdr:spPr>
        <a:xfrm flipV="1">
          <a:off x="1130300" y="6283162"/>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138356</xdr:rowOff>
    </xdr:from>
    <xdr:ext cx="469744" cy="259045"/>
    <xdr:sp macro="" textlink="">
      <xdr:nvSpPr>
        <xdr:cNvPr id="74" name="テキスト ボックス 73"/>
        <xdr:cNvSpPr txBox="1"/>
      </xdr:nvSpPr>
      <xdr:spPr>
        <a:xfrm>
          <a:off x="1784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80246</xdr:rowOff>
    </xdr:from>
    <xdr:to>
      <xdr:col>24</xdr:col>
      <xdr:colOff>114300</xdr:colOff>
      <xdr:row>37</xdr:row>
      <xdr:rowOff>10396</xdr:rowOff>
    </xdr:to>
    <xdr:sp macro="" textlink="">
      <xdr:nvSpPr>
        <xdr:cNvPr id="82" name="楕円 81"/>
        <xdr:cNvSpPr/>
      </xdr:nvSpPr>
      <xdr:spPr>
        <a:xfrm>
          <a:off x="4584700" y="62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103123</xdr:rowOff>
    </xdr:from>
    <xdr:ext cx="469744" cy="259045"/>
    <xdr:sp macro="" textlink="">
      <xdr:nvSpPr>
        <xdr:cNvPr id="83" name="議会費該当値テキスト"/>
        <xdr:cNvSpPr txBox="1"/>
      </xdr:nvSpPr>
      <xdr:spPr>
        <a:xfrm>
          <a:off x="4686300" y="610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63754</xdr:rowOff>
    </xdr:from>
    <xdr:to>
      <xdr:col>20</xdr:col>
      <xdr:colOff>38100</xdr:colOff>
      <xdr:row>36</xdr:row>
      <xdr:rowOff>165354</xdr:rowOff>
    </xdr:to>
    <xdr:sp macro="" textlink="">
      <xdr:nvSpPr>
        <xdr:cNvPr id="84" name="楕円 83"/>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10431</xdr:rowOff>
    </xdr:from>
    <xdr:ext cx="469744" cy="259045"/>
    <xdr:sp macro="" textlink="">
      <xdr:nvSpPr>
        <xdr:cNvPr id="85" name="テキスト ボックス 84"/>
        <xdr:cNvSpPr txBox="1"/>
      </xdr:nvSpPr>
      <xdr:spPr>
        <a:xfrm>
          <a:off x="3562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137396</xdr:rowOff>
    </xdr:from>
    <xdr:to>
      <xdr:col>15</xdr:col>
      <xdr:colOff>101600</xdr:colOff>
      <xdr:row>36</xdr:row>
      <xdr:rowOff>67546</xdr:rowOff>
    </xdr:to>
    <xdr:sp macro="" textlink="">
      <xdr:nvSpPr>
        <xdr:cNvPr id="86" name="楕円 85"/>
        <xdr:cNvSpPr/>
      </xdr:nvSpPr>
      <xdr:spPr>
        <a:xfrm>
          <a:off x="28575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84073</xdr:rowOff>
    </xdr:from>
    <xdr:ext cx="469744" cy="259045"/>
    <xdr:sp macro="" textlink="">
      <xdr:nvSpPr>
        <xdr:cNvPr id="87" name="テキスト ボックス 86"/>
        <xdr:cNvSpPr txBox="1"/>
      </xdr:nvSpPr>
      <xdr:spPr>
        <a:xfrm>
          <a:off x="2673428" y="59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60162</xdr:rowOff>
    </xdr:from>
    <xdr:to>
      <xdr:col>10</xdr:col>
      <xdr:colOff>165100</xdr:colOff>
      <xdr:row>36</xdr:row>
      <xdr:rowOff>161762</xdr:rowOff>
    </xdr:to>
    <xdr:sp macro="" textlink="">
      <xdr:nvSpPr>
        <xdr:cNvPr id="88" name="楕円 87"/>
        <xdr:cNvSpPr/>
      </xdr:nvSpPr>
      <xdr:spPr>
        <a:xfrm>
          <a:off x="1968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6839</xdr:rowOff>
    </xdr:from>
    <xdr:ext cx="469744" cy="259045"/>
    <xdr:sp macro="" textlink="">
      <xdr:nvSpPr>
        <xdr:cNvPr id="89" name="テキスト ボックス 88"/>
        <xdr:cNvSpPr txBox="1"/>
      </xdr:nvSpPr>
      <xdr:spPr>
        <a:xfrm>
          <a:off x="1784428" y="600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90" name="楕円 89"/>
        <xdr:cNvSpPr/>
      </xdr:nvSpPr>
      <xdr:spPr>
        <a:xfrm>
          <a:off x="107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35577</xdr:rowOff>
    </xdr:from>
    <xdr:ext cx="469744" cy="259045"/>
    <xdr:sp macro="" textlink="">
      <xdr:nvSpPr>
        <xdr:cNvPr id="91" name="テキスト ボックス 90"/>
        <xdr:cNvSpPr txBox="1"/>
      </xdr:nvSpPr>
      <xdr:spPr>
        <a:xfrm>
          <a:off x="895428"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87344</xdr:rowOff>
    </xdr:from>
    <xdr:to>
      <xdr:col>24</xdr:col>
      <xdr:colOff>63500</xdr:colOff>
      <xdr:row>57</xdr:row>
      <xdr:rowOff>99473</xdr:rowOff>
    </xdr:to>
    <xdr:cxnSp macro="">
      <xdr:nvCxnSpPr>
        <xdr:cNvPr id="122" name="直線コネクタ 121"/>
        <xdr:cNvCxnSpPr/>
      </xdr:nvCxnSpPr>
      <xdr:spPr>
        <a:xfrm>
          <a:off x="3797300" y="9859994"/>
          <a:ext cx="8382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87344</xdr:rowOff>
    </xdr:from>
    <xdr:to>
      <xdr:col>19</xdr:col>
      <xdr:colOff>177800</xdr:colOff>
      <xdr:row>57</xdr:row>
      <xdr:rowOff>136865</xdr:rowOff>
    </xdr:to>
    <xdr:cxnSp macro="">
      <xdr:nvCxnSpPr>
        <xdr:cNvPr id="125" name="直線コネクタ 124"/>
        <xdr:cNvCxnSpPr/>
      </xdr:nvCxnSpPr>
      <xdr:spPr>
        <a:xfrm flipV="1">
          <a:off x="2908300" y="9859994"/>
          <a:ext cx="889000" cy="4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120279</xdr:rowOff>
    </xdr:from>
    <xdr:to>
      <xdr:col>15</xdr:col>
      <xdr:colOff>50800</xdr:colOff>
      <xdr:row>57</xdr:row>
      <xdr:rowOff>136865</xdr:rowOff>
    </xdr:to>
    <xdr:cxnSp macro="">
      <xdr:nvCxnSpPr>
        <xdr:cNvPr id="128" name="直線コネクタ 127"/>
        <xdr:cNvCxnSpPr/>
      </xdr:nvCxnSpPr>
      <xdr:spPr>
        <a:xfrm>
          <a:off x="2019300" y="9892929"/>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120279</xdr:rowOff>
    </xdr:from>
    <xdr:to>
      <xdr:col>10</xdr:col>
      <xdr:colOff>114300</xdr:colOff>
      <xdr:row>57</xdr:row>
      <xdr:rowOff>146434</xdr:rowOff>
    </xdr:to>
    <xdr:cxnSp macro="">
      <xdr:nvCxnSpPr>
        <xdr:cNvPr id="131" name="直線コネクタ 130"/>
        <xdr:cNvCxnSpPr/>
      </xdr:nvCxnSpPr>
      <xdr:spPr>
        <a:xfrm flipV="1">
          <a:off x="1130300" y="9892929"/>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59264</xdr:rowOff>
    </xdr:from>
    <xdr:ext cx="534377" cy="259045"/>
    <xdr:sp macro="" textlink="">
      <xdr:nvSpPr>
        <xdr:cNvPr id="133" name="テキスト ボックス 132"/>
        <xdr:cNvSpPr txBox="1"/>
      </xdr:nvSpPr>
      <xdr:spPr>
        <a:xfrm>
          <a:off x="1752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48673</xdr:rowOff>
    </xdr:from>
    <xdr:to>
      <xdr:col>24</xdr:col>
      <xdr:colOff>114300</xdr:colOff>
      <xdr:row>57</xdr:row>
      <xdr:rowOff>150273</xdr:rowOff>
    </xdr:to>
    <xdr:sp macro="" textlink="">
      <xdr:nvSpPr>
        <xdr:cNvPr id="141" name="楕円 140"/>
        <xdr:cNvSpPr/>
      </xdr:nvSpPr>
      <xdr:spPr>
        <a:xfrm>
          <a:off x="4584700" y="98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71550</xdr:rowOff>
    </xdr:from>
    <xdr:ext cx="599010" cy="259045"/>
    <xdr:sp macro="" textlink="">
      <xdr:nvSpPr>
        <xdr:cNvPr id="142" name="総務費該当値テキスト"/>
        <xdr:cNvSpPr txBox="1"/>
      </xdr:nvSpPr>
      <xdr:spPr>
        <a:xfrm>
          <a:off x="4686300" y="96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36544</xdr:rowOff>
    </xdr:from>
    <xdr:to>
      <xdr:col>20</xdr:col>
      <xdr:colOff>38100</xdr:colOff>
      <xdr:row>57</xdr:row>
      <xdr:rowOff>138144</xdr:rowOff>
    </xdr:to>
    <xdr:sp macro="" textlink="">
      <xdr:nvSpPr>
        <xdr:cNvPr id="143" name="楕円 142"/>
        <xdr:cNvSpPr/>
      </xdr:nvSpPr>
      <xdr:spPr>
        <a:xfrm>
          <a:off x="3746500" y="98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154671</xdr:rowOff>
    </xdr:from>
    <xdr:ext cx="599010" cy="259045"/>
    <xdr:sp macro="" textlink="">
      <xdr:nvSpPr>
        <xdr:cNvPr id="144" name="テキスト ボックス 143"/>
        <xdr:cNvSpPr txBox="1"/>
      </xdr:nvSpPr>
      <xdr:spPr>
        <a:xfrm>
          <a:off x="3497795" y="958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86065</xdr:rowOff>
    </xdr:from>
    <xdr:to>
      <xdr:col>15</xdr:col>
      <xdr:colOff>101600</xdr:colOff>
      <xdr:row>58</xdr:row>
      <xdr:rowOff>16215</xdr:rowOff>
    </xdr:to>
    <xdr:sp macro="" textlink="">
      <xdr:nvSpPr>
        <xdr:cNvPr id="145" name="楕円 144"/>
        <xdr:cNvSpPr/>
      </xdr:nvSpPr>
      <xdr:spPr>
        <a:xfrm>
          <a:off x="2857500" y="9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7342</xdr:rowOff>
    </xdr:from>
    <xdr:ext cx="534377" cy="259045"/>
    <xdr:sp macro="" textlink="">
      <xdr:nvSpPr>
        <xdr:cNvPr id="146" name="テキスト ボックス 145"/>
        <xdr:cNvSpPr txBox="1"/>
      </xdr:nvSpPr>
      <xdr:spPr>
        <a:xfrm>
          <a:off x="2641111" y="99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69479</xdr:rowOff>
    </xdr:from>
    <xdr:to>
      <xdr:col>10</xdr:col>
      <xdr:colOff>165100</xdr:colOff>
      <xdr:row>57</xdr:row>
      <xdr:rowOff>171079</xdr:rowOff>
    </xdr:to>
    <xdr:sp macro="" textlink="">
      <xdr:nvSpPr>
        <xdr:cNvPr id="147" name="楕円 146"/>
        <xdr:cNvSpPr/>
      </xdr:nvSpPr>
      <xdr:spPr>
        <a:xfrm>
          <a:off x="1968500" y="98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16156</xdr:rowOff>
    </xdr:from>
    <xdr:ext cx="534377" cy="259045"/>
    <xdr:sp macro="" textlink="">
      <xdr:nvSpPr>
        <xdr:cNvPr id="148" name="テキスト ボックス 147"/>
        <xdr:cNvSpPr txBox="1"/>
      </xdr:nvSpPr>
      <xdr:spPr>
        <a:xfrm>
          <a:off x="1752111" y="96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95634</xdr:rowOff>
    </xdr:from>
    <xdr:to>
      <xdr:col>6</xdr:col>
      <xdr:colOff>38100</xdr:colOff>
      <xdr:row>58</xdr:row>
      <xdr:rowOff>25784</xdr:rowOff>
    </xdr:to>
    <xdr:sp macro="" textlink="">
      <xdr:nvSpPr>
        <xdr:cNvPr id="149" name="楕円 148"/>
        <xdr:cNvSpPr/>
      </xdr:nvSpPr>
      <xdr:spPr>
        <a:xfrm>
          <a:off x="1079500" y="98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42311</xdr:rowOff>
    </xdr:from>
    <xdr:ext cx="534377" cy="259045"/>
    <xdr:sp macro="" textlink="">
      <xdr:nvSpPr>
        <xdr:cNvPr id="150" name="テキスト ボックス 149"/>
        <xdr:cNvSpPr txBox="1"/>
      </xdr:nvSpPr>
      <xdr:spPr>
        <a:xfrm>
          <a:off x="863111" y="96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72117</xdr:rowOff>
    </xdr:from>
    <xdr:to>
      <xdr:col>24</xdr:col>
      <xdr:colOff>63500</xdr:colOff>
      <xdr:row>76</xdr:row>
      <xdr:rowOff>78522</xdr:rowOff>
    </xdr:to>
    <xdr:cxnSp macro="">
      <xdr:nvCxnSpPr>
        <xdr:cNvPr id="178" name="直線コネクタ 177"/>
        <xdr:cNvCxnSpPr/>
      </xdr:nvCxnSpPr>
      <xdr:spPr>
        <a:xfrm>
          <a:off x="3797300" y="13102317"/>
          <a:ext cx="8382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72117</xdr:rowOff>
    </xdr:from>
    <xdr:to>
      <xdr:col>19</xdr:col>
      <xdr:colOff>177800</xdr:colOff>
      <xdr:row>76</xdr:row>
      <xdr:rowOff>119016</xdr:rowOff>
    </xdr:to>
    <xdr:cxnSp macro="">
      <xdr:nvCxnSpPr>
        <xdr:cNvPr id="181" name="直線コネクタ 180"/>
        <xdr:cNvCxnSpPr/>
      </xdr:nvCxnSpPr>
      <xdr:spPr>
        <a:xfrm flipV="1">
          <a:off x="2908300" y="13102317"/>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119016</xdr:rowOff>
    </xdr:from>
    <xdr:to>
      <xdr:col>15</xdr:col>
      <xdr:colOff>50800</xdr:colOff>
      <xdr:row>76</xdr:row>
      <xdr:rowOff>156552</xdr:rowOff>
    </xdr:to>
    <xdr:cxnSp macro="">
      <xdr:nvCxnSpPr>
        <xdr:cNvPr id="184" name="直線コネクタ 183"/>
        <xdr:cNvCxnSpPr/>
      </xdr:nvCxnSpPr>
      <xdr:spPr>
        <a:xfrm flipV="1">
          <a:off x="2019300" y="13149216"/>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156552</xdr:rowOff>
    </xdr:from>
    <xdr:to>
      <xdr:col>10</xdr:col>
      <xdr:colOff>114300</xdr:colOff>
      <xdr:row>77</xdr:row>
      <xdr:rowOff>23078</xdr:rowOff>
    </xdr:to>
    <xdr:cxnSp macro="">
      <xdr:nvCxnSpPr>
        <xdr:cNvPr id="187" name="直線コネクタ 186"/>
        <xdr:cNvCxnSpPr/>
      </xdr:nvCxnSpPr>
      <xdr:spPr>
        <a:xfrm flipV="1">
          <a:off x="1130300" y="13186752"/>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149965</xdr:rowOff>
    </xdr:from>
    <xdr:ext cx="599010" cy="259045"/>
    <xdr:sp macro="" textlink="">
      <xdr:nvSpPr>
        <xdr:cNvPr id="191" name="テキスト ボックス 190"/>
        <xdr:cNvSpPr txBox="1"/>
      </xdr:nvSpPr>
      <xdr:spPr>
        <a:xfrm>
          <a:off x="830795" y="133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27722</xdr:rowOff>
    </xdr:from>
    <xdr:to>
      <xdr:col>24</xdr:col>
      <xdr:colOff>114300</xdr:colOff>
      <xdr:row>76</xdr:row>
      <xdr:rowOff>129322</xdr:rowOff>
    </xdr:to>
    <xdr:sp macro="" textlink="">
      <xdr:nvSpPr>
        <xdr:cNvPr id="197" name="楕円 196"/>
        <xdr:cNvSpPr/>
      </xdr:nvSpPr>
      <xdr:spPr>
        <a:xfrm>
          <a:off x="4584700" y="130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50599</xdr:rowOff>
    </xdr:from>
    <xdr:ext cx="599010" cy="259045"/>
    <xdr:sp macro="" textlink="">
      <xdr:nvSpPr>
        <xdr:cNvPr id="198" name="民生費該当値テキスト"/>
        <xdr:cNvSpPr txBox="1"/>
      </xdr:nvSpPr>
      <xdr:spPr>
        <a:xfrm>
          <a:off x="4686300" y="129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21317</xdr:rowOff>
    </xdr:from>
    <xdr:to>
      <xdr:col>20</xdr:col>
      <xdr:colOff>38100</xdr:colOff>
      <xdr:row>76</xdr:row>
      <xdr:rowOff>122917</xdr:rowOff>
    </xdr:to>
    <xdr:sp macro="" textlink="">
      <xdr:nvSpPr>
        <xdr:cNvPr id="199" name="楕円 198"/>
        <xdr:cNvSpPr/>
      </xdr:nvSpPr>
      <xdr:spPr>
        <a:xfrm>
          <a:off x="3746500" y="13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139444</xdr:rowOff>
    </xdr:from>
    <xdr:ext cx="599010" cy="259045"/>
    <xdr:sp macro="" textlink="">
      <xdr:nvSpPr>
        <xdr:cNvPr id="200" name="テキスト ボックス 199"/>
        <xdr:cNvSpPr txBox="1"/>
      </xdr:nvSpPr>
      <xdr:spPr>
        <a:xfrm>
          <a:off x="3497795" y="1282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68216</xdr:rowOff>
    </xdr:from>
    <xdr:to>
      <xdr:col>15</xdr:col>
      <xdr:colOff>101600</xdr:colOff>
      <xdr:row>76</xdr:row>
      <xdr:rowOff>169816</xdr:rowOff>
    </xdr:to>
    <xdr:sp macro="" textlink="">
      <xdr:nvSpPr>
        <xdr:cNvPr id="201" name="楕円 200"/>
        <xdr:cNvSpPr/>
      </xdr:nvSpPr>
      <xdr:spPr>
        <a:xfrm>
          <a:off x="2857500" y="130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14893</xdr:rowOff>
    </xdr:from>
    <xdr:ext cx="599010" cy="259045"/>
    <xdr:sp macro="" textlink="">
      <xdr:nvSpPr>
        <xdr:cNvPr id="202" name="テキスト ボックス 201"/>
        <xdr:cNvSpPr txBox="1"/>
      </xdr:nvSpPr>
      <xdr:spPr>
        <a:xfrm>
          <a:off x="2608795" y="128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105752</xdr:rowOff>
    </xdr:from>
    <xdr:to>
      <xdr:col>10</xdr:col>
      <xdr:colOff>165100</xdr:colOff>
      <xdr:row>77</xdr:row>
      <xdr:rowOff>35902</xdr:rowOff>
    </xdr:to>
    <xdr:sp macro="" textlink="">
      <xdr:nvSpPr>
        <xdr:cNvPr id="203" name="楕円 202"/>
        <xdr:cNvSpPr/>
      </xdr:nvSpPr>
      <xdr:spPr>
        <a:xfrm>
          <a:off x="1968500" y="13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27029</xdr:rowOff>
    </xdr:from>
    <xdr:ext cx="599010" cy="259045"/>
    <xdr:sp macro="" textlink="">
      <xdr:nvSpPr>
        <xdr:cNvPr id="204" name="テキスト ボックス 203"/>
        <xdr:cNvSpPr txBox="1"/>
      </xdr:nvSpPr>
      <xdr:spPr>
        <a:xfrm>
          <a:off x="1719795" y="1322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143728</xdr:rowOff>
    </xdr:from>
    <xdr:to>
      <xdr:col>6</xdr:col>
      <xdr:colOff>38100</xdr:colOff>
      <xdr:row>77</xdr:row>
      <xdr:rowOff>73878</xdr:rowOff>
    </xdr:to>
    <xdr:sp macro="" textlink="">
      <xdr:nvSpPr>
        <xdr:cNvPr id="205" name="楕円 204"/>
        <xdr:cNvSpPr/>
      </xdr:nvSpPr>
      <xdr:spPr>
        <a:xfrm>
          <a:off x="1079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90405</xdr:rowOff>
    </xdr:from>
    <xdr:ext cx="599010" cy="259045"/>
    <xdr:sp macro="" textlink="">
      <xdr:nvSpPr>
        <xdr:cNvPr id="206" name="テキスト ボックス 205"/>
        <xdr:cNvSpPr txBox="1"/>
      </xdr:nvSpPr>
      <xdr:spPr>
        <a:xfrm>
          <a:off x="830795" y="1294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142607</xdr:rowOff>
    </xdr:from>
    <xdr:to>
      <xdr:col>24</xdr:col>
      <xdr:colOff>63500</xdr:colOff>
      <xdr:row>95</xdr:row>
      <xdr:rowOff>101524</xdr:rowOff>
    </xdr:to>
    <xdr:cxnSp macro="">
      <xdr:nvCxnSpPr>
        <xdr:cNvPr id="237" name="直線コネクタ 236"/>
        <xdr:cNvCxnSpPr/>
      </xdr:nvCxnSpPr>
      <xdr:spPr>
        <a:xfrm flipV="1">
          <a:off x="3797300" y="16258907"/>
          <a:ext cx="8382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53409</xdr:rowOff>
    </xdr:from>
    <xdr:to>
      <xdr:col>19</xdr:col>
      <xdr:colOff>177800</xdr:colOff>
      <xdr:row>95</xdr:row>
      <xdr:rowOff>101524</xdr:rowOff>
    </xdr:to>
    <xdr:cxnSp macro="">
      <xdr:nvCxnSpPr>
        <xdr:cNvPr id="240" name="直線コネクタ 239"/>
        <xdr:cNvCxnSpPr/>
      </xdr:nvCxnSpPr>
      <xdr:spPr>
        <a:xfrm>
          <a:off x="2908300" y="16341159"/>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53409</xdr:rowOff>
    </xdr:from>
    <xdr:to>
      <xdr:col>15</xdr:col>
      <xdr:colOff>50800</xdr:colOff>
      <xdr:row>95</xdr:row>
      <xdr:rowOff>73699</xdr:rowOff>
    </xdr:to>
    <xdr:cxnSp macro="">
      <xdr:nvCxnSpPr>
        <xdr:cNvPr id="243" name="直線コネクタ 242"/>
        <xdr:cNvCxnSpPr/>
      </xdr:nvCxnSpPr>
      <xdr:spPr>
        <a:xfrm flipV="1">
          <a:off x="2019300" y="16341159"/>
          <a:ext cx="8890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73699</xdr:rowOff>
    </xdr:from>
    <xdr:to>
      <xdr:col>10</xdr:col>
      <xdr:colOff>114300</xdr:colOff>
      <xdr:row>95</xdr:row>
      <xdr:rowOff>80874</xdr:rowOff>
    </xdr:to>
    <xdr:cxnSp macro="">
      <xdr:nvCxnSpPr>
        <xdr:cNvPr id="246" name="直線コネクタ 245"/>
        <xdr:cNvCxnSpPr/>
      </xdr:nvCxnSpPr>
      <xdr:spPr>
        <a:xfrm flipV="1">
          <a:off x="1130300" y="16361449"/>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163306</xdr:rowOff>
    </xdr:from>
    <xdr:ext cx="534377" cy="259045"/>
    <xdr:sp macro="" textlink="">
      <xdr:nvSpPr>
        <xdr:cNvPr id="248" name="テキスト ボックス 247"/>
        <xdr:cNvSpPr txBox="1"/>
      </xdr:nvSpPr>
      <xdr:spPr>
        <a:xfrm>
          <a:off x="1752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165690</xdr:rowOff>
    </xdr:from>
    <xdr:ext cx="534377" cy="259045"/>
    <xdr:sp macro="" textlink="">
      <xdr:nvSpPr>
        <xdr:cNvPr id="250" name="テキスト ボックス 249"/>
        <xdr:cNvSpPr txBox="1"/>
      </xdr:nvSpPr>
      <xdr:spPr>
        <a:xfrm>
          <a:off x="863111" y="166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91807</xdr:rowOff>
    </xdr:from>
    <xdr:to>
      <xdr:col>24</xdr:col>
      <xdr:colOff>114300</xdr:colOff>
      <xdr:row>95</xdr:row>
      <xdr:rowOff>21957</xdr:rowOff>
    </xdr:to>
    <xdr:sp macro="" textlink="">
      <xdr:nvSpPr>
        <xdr:cNvPr id="256" name="楕円 255"/>
        <xdr:cNvSpPr/>
      </xdr:nvSpPr>
      <xdr:spPr>
        <a:xfrm>
          <a:off x="4584700" y="162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114684</xdr:rowOff>
    </xdr:from>
    <xdr:ext cx="534377" cy="259045"/>
    <xdr:sp macro="" textlink="">
      <xdr:nvSpPr>
        <xdr:cNvPr id="257" name="衛生費該当値テキスト"/>
        <xdr:cNvSpPr txBox="1"/>
      </xdr:nvSpPr>
      <xdr:spPr>
        <a:xfrm>
          <a:off x="4686300" y="160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50724</xdr:rowOff>
    </xdr:from>
    <xdr:to>
      <xdr:col>20</xdr:col>
      <xdr:colOff>38100</xdr:colOff>
      <xdr:row>95</xdr:row>
      <xdr:rowOff>152324</xdr:rowOff>
    </xdr:to>
    <xdr:sp macro="" textlink="">
      <xdr:nvSpPr>
        <xdr:cNvPr id="258" name="楕円 257"/>
        <xdr:cNvSpPr/>
      </xdr:nvSpPr>
      <xdr:spPr>
        <a:xfrm>
          <a:off x="3746500" y="163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168851</xdr:rowOff>
    </xdr:from>
    <xdr:ext cx="534377" cy="259045"/>
    <xdr:sp macro="" textlink="">
      <xdr:nvSpPr>
        <xdr:cNvPr id="259" name="テキスト ボックス 258"/>
        <xdr:cNvSpPr txBox="1"/>
      </xdr:nvSpPr>
      <xdr:spPr>
        <a:xfrm>
          <a:off x="3530111" y="16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2609</xdr:rowOff>
    </xdr:from>
    <xdr:to>
      <xdr:col>15</xdr:col>
      <xdr:colOff>101600</xdr:colOff>
      <xdr:row>95</xdr:row>
      <xdr:rowOff>104209</xdr:rowOff>
    </xdr:to>
    <xdr:sp macro="" textlink="">
      <xdr:nvSpPr>
        <xdr:cNvPr id="260" name="楕円 259"/>
        <xdr:cNvSpPr/>
      </xdr:nvSpPr>
      <xdr:spPr>
        <a:xfrm>
          <a:off x="2857500" y="16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120736</xdr:rowOff>
    </xdr:from>
    <xdr:ext cx="534377" cy="259045"/>
    <xdr:sp macro="" textlink="">
      <xdr:nvSpPr>
        <xdr:cNvPr id="261" name="テキスト ボックス 260"/>
        <xdr:cNvSpPr txBox="1"/>
      </xdr:nvSpPr>
      <xdr:spPr>
        <a:xfrm>
          <a:off x="2641111" y="16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22899</xdr:rowOff>
    </xdr:from>
    <xdr:to>
      <xdr:col>10</xdr:col>
      <xdr:colOff>165100</xdr:colOff>
      <xdr:row>95</xdr:row>
      <xdr:rowOff>124499</xdr:rowOff>
    </xdr:to>
    <xdr:sp macro="" textlink="">
      <xdr:nvSpPr>
        <xdr:cNvPr id="262" name="楕円 261"/>
        <xdr:cNvSpPr/>
      </xdr:nvSpPr>
      <xdr:spPr>
        <a:xfrm>
          <a:off x="1968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141026</xdr:rowOff>
    </xdr:from>
    <xdr:ext cx="534377" cy="259045"/>
    <xdr:sp macro="" textlink="">
      <xdr:nvSpPr>
        <xdr:cNvPr id="263" name="テキスト ボックス 262"/>
        <xdr:cNvSpPr txBox="1"/>
      </xdr:nvSpPr>
      <xdr:spPr>
        <a:xfrm>
          <a:off x="17521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30074</xdr:rowOff>
    </xdr:from>
    <xdr:to>
      <xdr:col>6</xdr:col>
      <xdr:colOff>38100</xdr:colOff>
      <xdr:row>95</xdr:row>
      <xdr:rowOff>131674</xdr:rowOff>
    </xdr:to>
    <xdr:sp macro="" textlink="">
      <xdr:nvSpPr>
        <xdr:cNvPr id="264" name="楕円 263"/>
        <xdr:cNvSpPr/>
      </xdr:nvSpPr>
      <xdr:spPr>
        <a:xfrm>
          <a:off x="1079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148201</xdr:rowOff>
    </xdr:from>
    <xdr:ext cx="534377" cy="259045"/>
    <xdr:sp macro="" textlink="">
      <xdr:nvSpPr>
        <xdr:cNvPr id="265" name="テキスト ボックス 264"/>
        <xdr:cNvSpPr txBox="1"/>
      </xdr:nvSpPr>
      <xdr:spPr>
        <a:xfrm>
          <a:off x="863111" y="160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122326</xdr:rowOff>
    </xdr:from>
    <xdr:to>
      <xdr:col>55</xdr:col>
      <xdr:colOff>0</xdr:colOff>
      <xdr:row>35</xdr:row>
      <xdr:rowOff>134214</xdr:rowOff>
    </xdr:to>
    <xdr:cxnSp macro="">
      <xdr:nvCxnSpPr>
        <xdr:cNvPr id="292" name="直線コネクタ 291"/>
        <xdr:cNvCxnSpPr/>
      </xdr:nvCxnSpPr>
      <xdr:spPr>
        <a:xfrm flipV="1">
          <a:off x="9639300" y="612307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134214</xdr:rowOff>
    </xdr:from>
    <xdr:to>
      <xdr:col>50</xdr:col>
      <xdr:colOff>114300</xdr:colOff>
      <xdr:row>35</xdr:row>
      <xdr:rowOff>142901</xdr:rowOff>
    </xdr:to>
    <xdr:cxnSp macro="">
      <xdr:nvCxnSpPr>
        <xdr:cNvPr id="295" name="直線コネクタ 294"/>
        <xdr:cNvCxnSpPr/>
      </xdr:nvCxnSpPr>
      <xdr:spPr>
        <a:xfrm flipV="1">
          <a:off x="8750300" y="613496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142901</xdr:rowOff>
    </xdr:from>
    <xdr:to>
      <xdr:col>45</xdr:col>
      <xdr:colOff>177800</xdr:colOff>
      <xdr:row>35</xdr:row>
      <xdr:rowOff>152044</xdr:rowOff>
    </xdr:to>
    <xdr:cxnSp macro="">
      <xdr:nvCxnSpPr>
        <xdr:cNvPr id="298" name="直線コネクタ 297"/>
        <xdr:cNvCxnSpPr/>
      </xdr:nvCxnSpPr>
      <xdr:spPr>
        <a:xfrm flipV="1">
          <a:off x="7861300" y="61436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97502</xdr:rowOff>
    </xdr:from>
    <xdr:ext cx="378565" cy="259045"/>
    <xdr:sp macro="" textlink="">
      <xdr:nvSpPr>
        <xdr:cNvPr id="300" name="テキスト ボックス 299"/>
        <xdr:cNvSpPr txBox="1"/>
      </xdr:nvSpPr>
      <xdr:spPr>
        <a:xfrm>
          <a:off x="8561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152044</xdr:rowOff>
    </xdr:from>
    <xdr:to>
      <xdr:col>41</xdr:col>
      <xdr:colOff>50800</xdr:colOff>
      <xdr:row>35</xdr:row>
      <xdr:rowOff>157988</xdr:rowOff>
    </xdr:to>
    <xdr:cxnSp macro="">
      <xdr:nvCxnSpPr>
        <xdr:cNvPr id="301" name="直線コネクタ 300"/>
        <xdr:cNvCxnSpPr/>
      </xdr:nvCxnSpPr>
      <xdr:spPr>
        <a:xfrm flipV="1">
          <a:off x="6972300" y="615279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71526</xdr:rowOff>
    </xdr:from>
    <xdr:to>
      <xdr:col>55</xdr:col>
      <xdr:colOff>50800</xdr:colOff>
      <xdr:row>36</xdr:row>
      <xdr:rowOff>1676</xdr:rowOff>
    </xdr:to>
    <xdr:sp macro="" textlink="">
      <xdr:nvSpPr>
        <xdr:cNvPr id="311" name="楕円 310"/>
        <xdr:cNvSpPr/>
      </xdr:nvSpPr>
      <xdr:spPr>
        <a:xfrm>
          <a:off x="104267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94403</xdr:rowOff>
    </xdr:from>
    <xdr:ext cx="469744" cy="259045"/>
    <xdr:sp macro="" textlink="">
      <xdr:nvSpPr>
        <xdr:cNvPr id="312" name="労働費該当値テキスト"/>
        <xdr:cNvSpPr txBox="1"/>
      </xdr:nvSpPr>
      <xdr:spPr>
        <a:xfrm>
          <a:off x="10528300" y="59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83414</xdr:rowOff>
    </xdr:from>
    <xdr:to>
      <xdr:col>50</xdr:col>
      <xdr:colOff>165100</xdr:colOff>
      <xdr:row>36</xdr:row>
      <xdr:rowOff>13564</xdr:rowOff>
    </xdr:to>
    <xdr:sp macro="" textlink="">
      <xdr:nvSpPr>
        <xdr:cNvPr id="313" name="楕円 312"/>
        <xdr:cNvSpPr/>
      </xdr:nvSpPr>
      <xdr:spPr>
        <a:xfrm>
          <a:off x="9588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30091</xdr:rowOff>
    </xdr:from>
    <xdr:ext cx="469744" cy="259045"/>
    <xdr:sp macro="" textlink="">
      <xdr:nvSpPr>
        <xdr:cNvPr id="314" name="テキスト ボックス 313"/>
        <xdr:cNvSpPr txBox="1"/>
      </xdr:nvSpPr>
      <xdr:spPr>
        <a:xfrm>
          <a:off x="9404428" y="5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92101</xdr:rowOff>
    </xdr:from>
    <xdr:to>
      <xdr:col>46</xdr:col>
      <xdr:colOff>38100</xdr:colOff>
      <xdr:row>36</xdr:row>
      <xdr:rowOff>22251</xdr:rowOff>
    </xdr:to>
    <xdr:sp macro="" textlink="">
      <xdr:nvSpPr>
        <xdr:cNvPr id="315" name="楕円 314"/>
        <xdr:cNvSpPr/>
      </xdr:nvSpPr>
      <xdr:spPr>
        <a:xfrm>
          <a:off x="8699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38778</xdr:rowOff>
    </xdr:from>
    <xdr:ext cx="469744" cy="259045"/>
    <xdr:sp macro="" textlink="">
      <xdr:nvSpPr>
        <xdr:cNvPr id="316" name="テキスト ボックス 315"/>
        <xdr:cNvSpPr txBox="1"/>
      </xdr:nvSpPr>
      <xdr:spPr>
        <a:xfrm>
          <a:off x="8515428" y="58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101244</xdr:rowOff>
    </xdr:from>
    <xdr:to>
      <xdr:col>41</xdr:col>
      <xdr:colOff>101600</xdr:colOff>
      <xdr:row>36</xdr:row>
      <xdr:rowOff>31394</xdr:rowOff>
    </xdr:to>
    <xdr:sp macro="" textlink="">
      <xdr:nvSpPr>
        <xdr:cNvPr id="317" name="楕円 316"/>
        <xdr:cNvSpPr/>
      </xdr:nvSpPr>
      <xdr:spPr>
        <a:xfrm>
          <a:off x="7810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22521</xdr:rowOff>
    </xdr:from>
    <xdr:ext cx="469744" cy="259045"/>
    <xdr:sp macro="" textlink="">
      <xdr:nvSpPr>
        <xdr:cNvPr id="318" name="テキスト ボックス 317"/>
        <xdr:cNvSpPr txBox="1"/>
      </xdr:nvSpPr>
      <xdr:spPr>
        <a:xfrm>
          <a:off x="7626428" y="61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107188</xdr:rowOff>
    </xdr:from>
    <xdr:to>
      <xdr:col>36</xdr:col>
      <xdr:colOff>165100</xdr:colOff>
      <xdr:row>36</xdr:row>
      <xdr:rowOff>37338</xdr:rowOff>
    </xdr:to>
    <xdr:sp macro="" textlink="">
      <xdr:nvSpPr>
        <xdr:cNvPr id="319" name="楕円 318"/>
        <xdr:cNvSpPr/>
      </xdr:nvSpPr>
      <xdr:spPr>
        <a:xfrm>
          <a:off x="6921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28465</xdr:rowOff>
    </xdr:from>
    <xdr:ext cx="469744" cy="259045"/>
    <xdr:sp macro="" textlink="">
      <xdr:nvSpPr>
        <xdr:cNvPr id="320" name="テキスト ボックス 319"/>
        <xdr:cNvSpPr txBox="1"/>
      </xdr:nvSpPr>
      <xdr:spPr>
        <a:xfrm>
          <a:off x="673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22554</xdr:rowOff>
    </xdr:from>
    <xdr:to>
      <xdr:col>55</xdr:col>
      <xdr:colOff>0</xdr:colOff>
      <xdr:row>56</xdr:row>
      <xdr:rowOff>64816</xdr:rowOff>
    </xdr:to>
    <xdr:cxnSp macro="">
      <xdr:nvCxnSpPr>
        <xdr:cNvPr id="345" name="直線コネクタ 344"/>
        <xdr:cNvCxnSpPr/>
      </xdr:nvCxnSpPr>
      <xdr:spPr>
        <a:xfrm>
          <a:off x="9639300" y="9623754"/>
          <a:ext cx="838200" cy="4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22554</xdr:rowOff>
    </xdr:from>
    <xdr:to>
      <xdr:col>50</xdr:col>
      <xdr:colOff>114300</xdr:colOff>
      <xdr:row>56</xdr:row>
      <xdr:rowOff>66331</xdr:rowOff>
    </xdr:to>
    <xdr:cxnSp macro="">
      <xdr:nvCxnSpPr>
        <xdr:cNvPr id="348" name="直線コネクタ 347"/>
        <xdr:cNvCxnSpPr/>
      </xdr:nvCxnSpPr>
      <xdr:spPr>
        <a:xfrm flipV="1">
          <a:off x="8750300" y="9623754"/>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66331</xdr:rowOff>
    </xdr:from>
    <xdr:to>
      <xdr:col>45</xdr:col>
      <xdr:colOff>177800</xdr:colOff>
      <xdr:row>56</xdr:row>
      <xdr:rowOff>71972</xdr:rowOff>
    </xdr:to>
    <xdr:cxnSp macro="">
      <xdr:nvCxnSpPr>
        <xdr:cNvPr id="351" name="直線コネクタ 350"/>
        <xdr:cNvCxnSpPr/>
      </xdr:nvCxnSpPr>
      <xdr:spPr>
        <a:xfrm flipV="1">
          <a:off x="7861300" y="9667531"/>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71972</xdr:rowOff>
    </xdr:from>
    <xdr:to>
      <xdr:col>41</xdr:col>
      <xdr:colOff>50800</xdr:colOff>
      <xdr:row>56</xdr:row>
      <xdr:rowOff>94026</xdr:rowOff>
    </xdr:to>
    <xdr:cxnSp macro="">
      <xdr:nvCxnSpPr>
        <xdr:cNvPr id="354" name="直線コネクタ 353"/>
        <xdr:cNvCxnSpPr/>
      </xdr:nvCxnSpPr>
      <xdr:spPr>
        <a:xfrm flipV="1">
          <a:off x="6972300" y="9673172"/>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47690</xdr:rowOff>
    </xdr:from>
    <xdr:ext cx="534377" cy="259045"/>
    <xdr:sp macro="" textlink="">
      <xdr:nvSpPr>
        <xdr:cNvPr id="356" name="テキスト ボックス 355"/>
        <xdr:cNvSpPr txBox="1"/>
      </xdr:nvSpPr>
      <xdr:spPr>
        <a:xfrm>
          <a:off x="7594111" y="98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36226</xdr:rowOff>
    </xdr:from>
    <xdr:ext cx="534377" cy="259045"/>
    <xdr:sp macro="" textlink="">
      <xdr:nvSpPr>
        <xdr:cNvPr id="358" name="テキスト ボックス 357"/>
        <xdr:cNvSpPr txBox="1"/>
      </xdr:nvSpPr>
      <xdr:spPr>
        <a:xfrm>
          <a:off x="6705111" y="9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14016</xdr:rowOff>
    </xdr:from>
    <xdr:to>
      <xdr:col>55</xdr:col>
      <xdr:colOff>50800</xdr:colOff>
      <xdr:row>56</xdr:row>
      <xdr:rowOff>115616</xdr:rowOff>
    </xdr:to>
    <xdr:sp macro="" textlink="">
      <xdr:nvSpPr>
        <xdr:cNvPr id="364" name="楕円 363"/>
        <xdr:cNvSpPr/>
      </xdr:nvSpPr>
      <xdr:spPr>
        <a:xfrm>
          <a:off x="10426700" y="96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36893</xdr:rowOff>
    </xdr:from>
    <xdr:ext cx="534377" cy="259045"/>
    <xdr:sp macro="" textlink="">
      <xdr:nvSpPr>
        <xdr:cNvPr id="365" name="農林水産業費該当値テキスト"/>
        <xdr:cNvSpPr txBox="1"/>
      </xdr:nvSpPr>
      <xdr:spPr>
        <a:xfrm>
          <a:off x="10528300" y="946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143204</xdr:rowOff>
    </xdr:from>
    <xdr:to>
      <xdr:col>50</xdr:col>
      <xdr:colOff>165100</xdr:colOff>
      <xdr:row>56</xdr:row>
      <xdr:rowOff>73354</xdr:rowOff>
    </xdr:to>
    <xdr:sp macro="" textlink="">
      <xdr:nvSpPr>
        <xdr:cNvPr id="366" name="楕円 365"/>
        <xdr:cNvSpPr/>
      </xdr:nvSpPr>
      <xdr:spPr>
        <a:xfrm>
          <a:off x="9588500" y="95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89881</xdr:rowOff>
    </xdr:from>
    <xdr:ext cx="534377" cy="259045"/>
    <xdr:sp macro="" textlink="">
      <xdr:nvSpPr>
        <xdr:cNvPr id="367" name="テキスト ボックス 366"/>
        <xdr:cNvSpPr txBox="1"/>
      </xdr:nvSpPr>
      <xdr:spPr>
        <a:xfrm>
          <a:off x="9372111" y="9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15531</xdr:rowOff>
    </xdr:from>
    <xdr:to>
      <xdr:col>46</xdr:col>
      <xdr:colOff>38100</xdr:colOff>
      <xdr:row>56</xdr:row>
      <xdr:rowOff>117131</xdr:rowOff>
    </xdr:to>
    <xdr:sp macro="" textlink="">
      <xdr:nvSpPr>
        <xdr:cNvPr id="368" name="楕円 367"/>
        <xdr:cNvSpPr/>
      </xdr:nvSpPr>
      <xdr:spPr>
        <a:xfrm>
          <a:off x="8699500" y="96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133658</xdr:rowOff>
    </xdr:from>
    <xdr:ext cx="534377" cy="259045"/>
    <xdr:sp macro="" textlink="">
      <xdr:nvSpPr>
        <xdr:cNvPr id="369" name="テキスト ボックス 368"/>
        <xdr:cNvSpPr txBox="1"/>
      </xdr:nvSpPr>
      <xdr:spPr>
        <a:xfrm>
          <a:off x="8483111" y="93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21172</xdr:rowOff>
    </xdr:from>
    <xdr:to>
      <xdr:col>41</xdr:col>
      <xdr:colOff>101600</xdr:colOff>
      <xdr:row>56</xdr:row>
      <xdr:rowOff>122772</xdr:rowOff>
    </xdr:to>
    <xdr:sp macro="" textlink="">
      <xdr:nvSpPr>
        <xdr:cNvPr id="370" name="楕円 369"/>
        <xdr:cNvSpPr/>
      </xdr:nvSpPr>
      <xdr:spPr>
        <a:xfrm>
          <a:off x="7810500" y="96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139299</xdr:rowOff>
    </xdr:from>
    <xdr:ext cx="534377" cy="259045"/>
    <xdr:sp macro="" textlink="">
      <xdr:nvSpPr>
        <xdr:cNvPr id="371" name="テキスト ボックス 370"/>
        <xdr:cNvSpPr txBox="1"/>
      </xdr:nvSpPr>
      <xdr:spPr>
        <a:xfrm>
          <a:off x="7594111" y="93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43226</xdr:rowOff>
    </xdr:from>
    <xdr:to>
      <xdr:col>36</xdr:col>
      <xdr:colOff>165100</xdr:colOff>
      <xdr:row>56</xdr:row>
      <xdr:rowOff>144826</xdr:rowOff>
    </xdr:to>
    <xdr:sp macro="" textlink="">
      <xdr:nvSpPr>
        <xdr:cNvPr id="372" name="楕円 371"/>
        <xdr:cNvSpPr/>
      </xdr:nvSpPr>
      <xdr:spPr>
        <a:xfrm>
          <a:off x="6921500" y="9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161353</xdr:rowOff>
    </xdr:from>
    <xdr:ext cx="534377" cy="259045"/>
    <xdr:sp macro="" textlink="">
      <xdr:nvSpPr>
        <xdr:cNvPr id="373" name="テキスト ボックス 372"/>
        <xdr:cNvSpPr txBox="1"/>
      </xdr:nvSpPr>
      <xdr:spPr>
        <a:xfrm>
          <a:off x="6705111" y="94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133553</xdr:rowOff>
    </xdr:from>
    <xdr:to>
      <xdr:col>55</xdr:col>
      <xdr:colOff>0</xdr:colOff>
      <xdr:row>78</xdr:row>
      <xdr:rowOff>138340</xdr:rowOff>
    </xdr:to>
    <xdr:cxnSp macro="">
      <xdr:nvCxnSpPr>
        <xdr:cNvPr id="402" name="直線コネクタ 401"/>
        <xdr:cNvCxnSpPr/>
      </xdr:nvCxnSpPr>
      <xdr:spPr>
        <a:xfrm flipV="1">
          <a:off x="9639300" y="13506653"/>
          <a:ext cx="8382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162864</xdr:rowOff>
    </xdr:from>
    <xdr:to>
      <xdr:col>50</xdr:col>
      <xdr:colOff>114300</xdr:colOff>
      <xdr:row>78</xdr:row>
      <xdr:rowOff>138340</xdr:rowOff>
    </xdr:to>
    <xdr:cxnSp macro="">
      <xdr:nvCxnSpPr>
        <xdr:cNvPr id="405" name="直線コネクタ 404"/>
        <xdr:cNvCxnSpPr/>
      </xdr:nvCxnSpPr>
      <xdr:spPr>
        <a:xfrm>
          <a:off x="8750300" y="13364514"/>
          <a:ext cx="889000" cy="1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162864</xdr:rowOff>
    </xdr:from>
    <xdr:to>
      <xdr:col>45</xdr:col>
      <xdr:colOff>177800</xdr:colOff>
      <xdr:row>78</xdr:row>
      <xdr:rowOff>147422</xdr:rowOff>
    </xdr:to>
    <xdr:cxnSp macro="">
      <xdr:nvCxnSpPr>
        <xdr:cNvPr id="408" name="直線コネクタ 407"/>
        <xdr:cNvCxnSpPr/>
      </xdr:nvCxnSpPr>
      <xdr:spPr>
        <a:xfrm flipV="1">
          <a:off x="7861300" y="13364514"/>
          <a:ext cx="889000" cy="1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146202</xdr:rowOff>
    </xdr:from>
    <xdr:to>
      <xdr:col>41</xdr:col>
      <xdr:colOff>50800</xdr:colOff>
      <xdr:row>78</xdr:row>
      <xdr:rowOff>147422</xdr:rowOff>
    </xdr:to>
    <xdr:cxnSp macro="">
      <xdr:nvCxnSpPr>
        <xdr:cNvPr id="411" name="直線コネクタ 410"/>
        <xdr:cNvCxnSpPr/>
      </xdr:nvCxnSpPr>
      <xdr:spPr>
        <a:xfrm>
          <a:off x="6972300" y="1351930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82753</xdr:rowOff>
    </xdr:from>
    <xdr:to>
      <xdr:col>55</xdr:col>
      <xdr:colOff>50800</xdr:colOff>
      <xdr:row>79</xdr:row>
      <xdr:rowOff>12903</xdr:rowOff>
    </xdr:to>
    <xdr:sp macro="" textlink="">
      <xdr:nvSpPr>
        <xdr:cNvPr id="421" name="楕円 420"/>
        <xdr:cNvSpPr/>
      </xdr:nvSpPr>
      <xdr:spPr>
        <a:xfrm>
          <a:off x="10426700" y="134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169130</xdr:rowOff>
    </xdr:from>
    <xdr:ext cx="469744" cy="259045"/>
    <xdr:sp macro="" textlink="">
      <xdr:nvSpPr>
        <xdr:cNvPr id="422" name="商工費該当値テキスト"/>
        <xdr:cNvSpPr txBox="1"/>
      </xdr:nvSpPr>
      <xdr:spPr>
        <a:xfrm>
          <a:off x="10528300" y="133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87540</xdr:rowOff>
    </xdr:from>
    <xdr:to>
      <xdr:col>50</xdr:col>
      <xdr:colOff>165100</xdr:colOff>
      <xdr:row>79</xdr:row>
      <xdr:rowOff>17690</xdr:rowOff>
    </xdr:to>
    <xdr:sp macro="" textlink="">
      <xdr:nvSpPr>
        <xdr:cNvPr id="423" name="楕円 422"/>
        <xdr:cNvSpPr/>
      </xdr:nvSpPr>
      <xdr:spPr>
        <a:xfrm>
          <a:off x="9588500" y="134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8817</xdr:rowOff>
    </xdr:from>
    <xdr:ext cx="469744" cy="259045"/>
    <xdr:sp macro="" textlink="">
      <xdr:nvSpPr>
        <xdr:cNvPr id="424" name="テキスト ボックス 423"/>
        <xdr:cNvSpPr txBox="1"/>
      </xdr:nvSpPr>
      <xdr:spPr>
        <a:xfrm>
          <a:off x="9404428" y="135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112064</xdr:rowOff>
    </xdr:from>
    <xdr:to>
      <xdr:col>46</xdr:col>
      <xdr:colOff>38100</xdr:colOff>
      <xdr:row>78</xdr:row>
      <xdr:rowOff>42214</xdr:rowOff>
    </xdr:to>
    <xdr:sp macro="" textlink="">
      <xdr:nvSpPr>
        <xdr:cNvPr id="425" name="楕円 424"/>
        <xdr:cNvSpPr/>
      </xdr:nvSpPr>
      <xdr:spPr>
        <a:xfrm>
          <a:off x="8699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33341</xdr:rowOff>
    </xdr:from>
    <xdr:ext cx="534377" cy="259045"/>
    <xdr:sp macro="" textlink="">
      <xdr:nvSpPr>
        <xdr:cNvPr id="426" name="テキスト ボックス 425"/>
        <xdr:cNvSpPr txBox="1"/>
      </xdr:nvSpPr>
      <xdr:spPr>
        <a:xfrm>
          <a:off x="8483111" y="134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96622</xdr:rowOff>
    </xdr:from>
    <xdr:to>
      <xdr:col>41</xdr:col>
      <xdr:colOff>101600</xdr:colOff>
      <xdr:row>79</xdr:row>
      <xdr:rowOff>26772</xdr:rowOff>
    </xdr:to>
    <xdr:sp macro="" textlink="">
      <xdr:nvSpPr>
        <xdr:cNvPr id="427" name="楕円 426"/>
        <xdr:cNvSpPr/>
      </xdr:nvSpPr>
      <xdr:spPr>
        <a:xfrm>
          <a:off x="7810500" y="134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17899</xdr:rowOff>
    </xdr:from>
    <xdr:ext cx="469744" cy="259045"/>
    <xdr:sp macro="" textlink="">
      <xdr:nvSpPr>
        <xdr:cNvPr id="428" name="テキスト ボックス 427"/>
        <xdr:cNvSpPr txBox="1"/>
      </xdr:nvSpPr>
      <xdr:spPr>
        <a:xfrm>
          <a:off x="7626428" y="135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95402</xdr:rowOff>
    </xdr:from>
    <xdr:to>
      <xdr:col>36</xdr:col>
      <xdr:colOff>165100</xdr:colOff>
      <xdr:row>79</xdr:row>
      <xdr:rowOff>25552</xdr:rowOff>
    </xdr:to>
    <xdr:sp macro="" textlink="">
      <xdr:nvSpPr>
        <xdr:cNvPr id="429" name="楕円 428"/>
        <xdr:cNvSpPr/>
      </xdr:nvSpPr>
      <xdr:spPr>
        <a:xfrm>
          <a:off x="6921500" y="134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16679</xdr:rowOff>
    </xdr:from>
    <xdr:ext cx="469744" cy="259045"/>
    <xdr:sp macro="" textlink="">
      <xdr:nvSpPr>
        <xdr:cNvPr id="430" name="テキスト ボックス 429"/>
        <xdr:cNvSpPr txBox="1"/>
      </xdr:nvSpPr>
      <xdr:spPr>
        <a:xfrm>
          <a:off x="6737428" y="135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153767</xdr:rowOff>
    </xdr:from>
    <xdr:to>
      <xdr:col>55</xdr:col>
      <xdr:colOff>0</xdr:colOff>
      <xdr:row>97</xdr:row>
      <xdr:rowOff>157948</xdr:rowOff>
    </xdr:to>
    <xdr:cxnSp macro="">
      <xdr:nvCxnSpPr>
        <xdr:cNvPr id="455" name="直線コネクタ 454"/>
        <xdr:cNvCxnSpPr/>
      </xdr:nvCxnSpPr>
      <xdr:spPr>
        <a:xfrm>
          <a:off x="9639300" y="16784417"/>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150009</xdr:rowOff>
    </xdr:from>
    <xdr:to>
      <xdr:col>50</xdr:col>
      <xdr:colOff>114300</xdr:colOff>
      <xdr:row>97</xdr:row>
      <xdr:rowOff>153767</xdr:rowOff>
    </xdr:to>
    <xdr:cxnSp macro="">
      <xdr:nvCxnSpPr>
        <xdr:cNvPr id="458" name="直線コネクタ 457"/>
        <xdr:cNvCxnSpPr/>
      </xdr:nvCxnSpPr>
      <xdr:spPr>
        <a:xfrm>
          <a:off x="8750300" y="16780659"/>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150009</xdr:rowOff>
    </xdr:from>
    <xdr:to>
      <xdr:col>45</xdr:col>
      <xdr:colOff>177800</xdr:colOff>
      <xdr:row>97</xdr:row>
      <xdr:rowOff>161860</xdr:rowOff>
    </xdr:to>
    <xdr:cxnSp macro="">
      <xdr:nvCxnSpPr>
        <xdr:cNvPr id="461" name="直線コネクタ 460"/>
        <xdr:cNvCxnSpPr/>
      </xdr:nvCxnSpPr>
      <xdr:spPr>
        <a:xfrm flipV="1">
          <a:off x="7861300" y="16780659"/>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161860</xdr:rowOff>
    </xdr:from>
    <xdr:to>
      <xdr:col>41</xdr:col>
      <xdr:colOff>50800</xdr:colOff>
      <xdr:row>97</xdr:row>
      <xdr:rowOff>163184</xdr:rowOff>
    </xdr:to>
    <xdr:cxnSp macro="">
      <xdr:nvCxnSpPr>
        <xdr:cNvPr id="464" name="直線コネクタ 463"/>
        <xdr:cNvCxnSpPr/>
      </xdr:nvCxnSpPr>
      <xdr:spPr>
        <a:xfrm flipV="1">
          <a:off x="6972300" y="16792510"/>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34092</xdr:rowOff>
    </xdr:from>
    <xdr:ext cx="534377" cy="259045"/>
    <xdr:sp macro="" textlink="">
      <xdr:nvSpPr>
        <xdr:cNvPr id="466" name="テキスト ボックス 465"/>
        <xdr:cNvSpPr txBox="1"/>
      </xdr:nvSpPr>
      <xdr:spPr>
        <a:xfrm>
          <a:off x="7594111" y="168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68" name="テキスト ボックス 467"/>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107148</xdr:rowOff>
    </xdr:from>
    <xdr:to>
      <xdr:col>55</xdr:col>
      <xdr:colOff>50800</xdr:colOff>
      <xdr:row>98</xdr:row>
      <xdr:rowOff>37298</xdr:rowOff>
    </xdr:to>
    <xdr:sp macro="" textlink="">
      <xdr:nvSpPr>
        <xdr:cNvPr id="474" name="楕円 473"/>
        <xdr:cNvSpPr/>
      </xdr:nvSpPr>
      <xdr:spPr>
        <a:xfrm>
          <a:off x="10426700" y="167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66525</xdr:rowOff>
    </xdr:from>
    <xdr:ext cx="534377" cy="259045"/>
    <xdr:sp macro="" textlink="">
      <xdr:nvSpPr>
        <xdr:cNvPr id="475" name="土木費該当値テキスト"/>
        <xdr:cNvSpPr txBox="1"/>
      </xdr:nvSpPr>
      <xdr:spPr>
        <a:xfrm>
          <a:off x="10528300" y="165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102967</xdr:rowOff>
    </xdr:from>
    <xdr:to>
      <xdr:col>50</xdr:col>
      <xdr:colOff>165100</xdr:colOff>
      <xdr:row>98</xdr:row>
      <xdr:rowOff>33117</xdr:rowOff>
    </xdr:to>
    <xdr:sp macro="" textlink="">
      <xdr:nvSpPr>
        <xdr:cNvPr id="476" name="楕円 475"/>
        <xdr:cNvSpPr/>
      </xdr:nvSpPr>
      <xdr:spPr>
        <a:xfrm>
          <a:off x="9588500" y="167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49644</xdr:rowOff>
    </xdr:from>
    <xdr:ext cx="534377" cy="259045"/>
    <xdr:sp macro="" textlink="">
      <xdr:nvSpPr>
        <xdr:cNvPr id="477" name="テキスト ボックス 476"/>
        <xdr:cNvSpPr txBox="1"/>
      </xdr:nvSpPr>
      <xdr:spPr>
        <a:xfrm>
          <a:off x="9372111" y="165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99209</xdr:rowOff>
    </xdr:from>
    <xdr:to>
      <xdr:col>46</xdr:col>
      <xdr:colOff>38100</xdr:colOff>
      <xdr:row>98</xdr:row>
      <xdr:rowOff>29359</xdr:rowOff>
    </xdr:to>
    <xdr:sp macro="" textlink="">
      <xdr:nvSpPr>
        <xdr:cNvPr id="478" name="楕円 477"/>
        <xdr:cNvSpPr/>
      </xdr:nvSpPr>
      <xdr:spPr>
        <a:xfrm>
          <a:off x="8699500" y="16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45886</xdr:rowOff>
    </xdr:from>
    <xdr:ext cx="534377" cy="259045"/>
    <xdr:sp macro="" textlink="">
      <xdr:nvSpPr>
        <xdr:cNvPr id="479" name="テキスト ボックス 478"/>
        <xdr:cNvSpPr txBox="1"/>
      </xdr:nvSpPr>
      <xdr:spPr>
        <a:xfrm>
          <a:off x="8483111" y="165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111060</xdr:rowOff>
    </xdr:from>
    <xdr:to>
      <xdr:col>41</xdr:col>
      <xdr:colOff>101600</xdr:colOff>
      <xdr:row>98</xdr:row>
      <xdr:rowOff>41210</xdr:rowOff>
    </xdr:to>
    <xdr:sp macro="" textlink="">
      <xdr:nvSpPr>
        <xdr:cNvPr id="480" name="楕円 479"/>
        <xdr:cNvSpPr/>
      </xdr:nvSpPr>
      <xdr:spPr>
        <a:xfrm>
          <a:off x="7810500" y="167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57737</xdr:rowOff>
    </xdr:from>
    <xdr:ext cx="534377" cy="259045"/>
    <xdr:sp macro="" textlink="">
      <xdr:nvSpPr>
        <xdr:cNvPr id="481" name="テキスト ボックス 480"/>
        <xdr:cNvSpPr txBox="1"/>
      </xdr:nvSpPr>
      <xdr:spPr>
        <a:xfrm>
          <a:off x="7594111" y="165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112384</xdr:rowOff>
    </xdr:from>
    <xdr:to>
      <xdr:col>36</xdr:col>
      <xdr:colOff>165100</xdr:colOff>
      <xdr:row>98</xdr:row>
      <xdr:rowOff>42534</xdr:rowOff>
    </xdr:to>
    <xdr:sp macro="" textlink="">
      <xdr:nvSpPr>
        <xdr:cNvPr id="482" name="楕円 481"/>
        <xdr:cNvSpPr/>
      </xdr:nvSpPr>
      <xdr:spPr>
        <a:xfrm>
          <a:off x="6921500" y="167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33661</xdr:rowOff>
    </xdr:from>
    <xdr:ext cx="534377" cy="259045"/>
    <xdr:sp macro="" textlink="">
      <xdr:nvSpPr>
        <xdr:cNvPr id="483" name="テキスト ボックス 482"/>
        <xdr:cNvSpPr txBox="1"/>
      </xdr:nvSpPr>
      <xdr:spPr>
        <a:xfrm>
          <a:off x="6705111" y="168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68164</xdr:rowOff>
    </xdr:from>
    <xdr:to>
      <xdr:col>85</xdr:col>
      <xdr:colOff>127000</xdr:colOff>
      <xdr:row>37</xdr:row>
      <xdr:rowOff>101671</xdr:rowOff>
    </xdr:to>
    <xdr:cxnSp macro="">
      <xdr:nvCxnSpPr>
        <xdr:cNvPr id="514" name="直線コネクタ 513"/>
        <xdr:cNvCxnSpPr/>
      </xdr:nvCxnSpPr>
      <xdr:spPr>
        <a:xfrm flipV="1">
          <a:off x="15481300" y="6411814"/>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96968</xdr:rowOff>
    </xdr:from>
    <xdr:to>
      <xdr:col>81</xdr:col>
      <xdr:colOff>50800</xdr:colOff>
      <xdr:row>37</xdr:row>
      <xdr:rowOff>101671</xdr:rowOff>
    </xdr:to>
    <xdr:cxnSp macro="">
      <xdr:nvCxnSpPr>
        <xdr:cNvPr id="517" name="直線コネクタ 516"/>
        <xdr:cNvCxnSpPr/>
      </xdr:nvCxnSpPr>
      <xdr:spPr>
        <a:xfrm>
          <a:off x="14592300" y="6440618"/>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96968</xdr:rowOff>
    </xdr:from>
    <xdr:to>
      <xdr:col>76</xdr:col>
      <xdr:colOff>114300</xdr:colOff>
      <xdr:row>37</xdr:row>
      <xdr:rowOff>120693</xdr:rowOff>
    </xdr:to>
    <xdr:cxnSp macro="">
      <xdr:nvCxnSpPr>
        <xdr:cNvPr id="520" name="直線コネクタ 519"/>
        <xdr:cNvCxnSpPr/>
      </xdr:nvCxnSpPr>
      <xdr:spPr>
        <a:xfrm flipV="1">
          <a:off x="13703300" y="6440618"/>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100511</xdr:rowOff>
    </xdr:from>
    <xdr:to>
      <xdr:col>71</xdr:col>
      <xdr:colOff>177800</xdr:colOff>
      <xdr:row>37</xdr:row>
      <xdr:rowOff>120693</xdr:rowOff>
    </xdr:to>
    <xdr:cxnSp macro="">
      <xdr:nvCxnSpPr>
        <xdr:cNvPr id="523" name="直線コネクタ 522"/>
        <xdr:cNvCxnSpPr/>
      </xdr:nvCxnSpPr>
      <xdr:spPr>
        <a:xfrm>
          <a:off x="12814300" y="6444161"/>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5" name="テキスト ボックス 524"/>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164899</xdr:rowOff>
    </xdr:from>
    <xdr:ext cx="534377" cy="259045"/>
    <xdr:sp macro="" textlink="">
      <xdr:nvSpPr>
        <xdr:cNvPr id="527" name="テキスト ボックス 526"/>
        <xdr:cNvSpPr txBox="1"/>
      </xdr:nvSpPr>
      <xdr:spPr>
        <a:xfrm>
          <a:off x="1254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17364</xdr:rowOff>
    </xdr:from>
    <xdr:to>
      <xdr:col>85</xdr:col>
      <xdr:colOff>177800</xdr:colOff>
      <xdr:row>37</xdr:row>
      <xdr:rowOff>118964</xdr:rowOff>
    </xdr:to>
    <xdr:sp macro="" textlink="">
      <xdr:nvSpPr>
        <xdr:cNvPr id="533" name="楕円 532"/>
        <xdr:cNvSpPr/>
      </xdr:nvSpPr>
      <xdr:spPr>
        <a:xfrm>
          <a:off x="16268700" y="6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167241</xdr:rowOff>
    </xdr:from>
    <xdr:ext cx="534377" cy="259045"/>
    <xdr:sp macro="" textlink="">
      <xdr:nvSpPr>
        <xdr:cNvPr id="534" name="消防費該当値テキスト"/>
        <xdr:cNvSpPr txBox="1"/>
      </xdr:nvSpPr>
      <xdr:spPr>
        <a:xfrm>
          <a:off x="16370300" y="63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50871</xdr:rowOff>
    </xdr:from>
    <xdr:to>
      <xdr:col>81</xdr:col>
      <xdr:colOff>101600</xdr:colOff>
      <xdr:row>37</xdr:row>
      <xdr:rowOff>152471</xdr:rowOff>
    </xdr:to>
    <xdr:sp macro="" textlink="">
      <xdr:nvSpPr>
        <xdr:cNvPr id="535" name="楕円 534"/>
        <xdr:cNvSpPr/>
      </xdr:nvSpPr>
      <xdr:spPr>
        <a:xfrm>
          <a:off x="15430500" y="63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143598</xdr:rowOff>
    </xdr:from>
    <xdr:ext cx="534377" cy="259045"/>
    <xdr:sp macro="" textlink="">
      <xdr:nvSpPr>
        <xdr:cNvPr id="536" name="テキスト ボックス 535"/>
        <xdr:cNvSpPr txBox="1"/>
      </xdr:nvSpPr>
      <xdr:spPr>
        <a:xfrm>
          <a:off x="15214111" y="64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46168</xdr:rowOff>
    </xdr:from>
    <xdr:to>
      <xdr:col>76</xdr:col>
      <xdr:colOff>165100</xdr:colOff>
      <xdr:row>37</xdr:row>
      <xdr:rowOff>147768</xdr:rowOff>
    </xdr:to>
    <xdr:sp macro="" textlink="">
      <xdr:nvSpPr>
        <xdr:cNvPr id="537" name="楕円 536"/>
        <xdr:cNvSpPr/>
      </xdr:nvSpPr>
      <xdr:spPr>
        <a:xfrm>
          <a:off x="14541500" y="63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138895</xdr:rowOff>
    </xdr:from>
    <xdr:ext cx="534377" cy="259045"/>
    <xdr:sp macro="" textlink="">
      <xdr:nvSpPr>
        <xdr:cNvPr id="538" name="テキスト ボックス 537"/>
        <xdr:cNvSpPr txBox="1"/>
      </xdr:nvSpPr>
      <xdr:spPr>
        <a:xfrm>
          <a:off x="14325111" y="6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69893</xdr:rowOff>
    </xdr:from>
    <xdr:to>
      <xdr:col>72</xdr:col>
      <xdr:colOff>38100</xdr:colOff>
      <xdr:row>38</xdr:row>
      <xdr:rowOff>43</xdr:rowOff>
    </xdr:to>
    <xdr:sp macro="" textlink="">
      <xdr:nvSpPr>
        <xdr:cNvPr id="539" name="楕円 538"/>
        <xdr:cNvSpPr/>
      </xdr:nvSpPr>
      <xdr:spPr>
        <a:xfrm>
          <a:off x="136525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162620</xdr:rowOff>
    </xdr:from>
    <xdr:ext cx="534377" cy="259045"/>
    <xdr:sp macro="" textlink="">
      <xdr:nvSpPr>
        <xdr:cNvPr id="540" name="テキスト ボックス 539"/>
        <xdr:cNvSpPr txBox="1"/>
      </xdr:nvSpPr>
      <xdr:spPr>
        <a:xfrm>
          <a:off x="13436111" y="65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49711</xdr:rowOff>
    </xdr:from>
    <xdr:to>
      <xdr:col>67</xdr:col>
      <xdr:colOff>101600</xdr:colOff>
      <xdr:row>37</xdr:row>
      <xdr:rowOff>151311</xdr:rowOff>
    </xdr:to>
    <xdr:sp macro="" textlink="">
      <xdr:nvSpPr>
        <xdr:cNvPr id="541" name="楕円 540"/>
        <xdr:cNvSpPr/>
      </xdr:nvSpPr>
      <xdr:spPr>
        <a:xfrm>
          <a:off x="12763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142439</xdr:rowOff>
    </xdr:from>
    <xdr:ext cx="534377" cy="259045"/>
    <xdr:sp macro="" textlink="">
      <xdr:nvSpPr>
        <xdr:cNvPr id="542" name="テキスト ボックス 541"/>
        <xdr:cNvSpPr txBox="1"/>
      </xdr:nvSpPr>
      <xdr:spPr>
        <a:xfrm>
          <a:off x="12547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99238</xdr:rowOff>
    </xdr:from>
    <xdr:to>
      <xdr:col>85</xdr:col>
      <xdr:colOff>127000</xdr:colOff>
      <xdr:row>57</xdr:row>
      <xdr:rowOff>6147</xdr:rowOff>
    </xdr:to>
    <xdr:cxnSp macro="">
      <xdr:nvCxnSpPr>
        <xdr:cNvPr id="572" name="直線コネクタ 571"/>
        <xdr:cNvCxnSpPr/>
      </xdr:nvCxnSpPr>
      <xdr:spPr>
        <a:xfrm flipV="1">
          <a:off x="15481300" y="9700438"/>
          <a:ext cx="8382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6147</xdr:rowOff>
    </xdr:from>
    <xdr:to>
      <xdr:col>81</xdr:col>
      <xdr:colOff>50800</xdr:colOff>
      <xdr:row>57</xdr:row>
      <xdr:rowOff>136436</xdr:rowOff>
    </xdr:to>
    <xdr:cxnSp macro="">
      <xdr:nvCxnSpPr>
        <xdr:cNvPr id="575" name="直線コネクタ 574"/>
        <xdr:cNvCxnSpPr/>
      </xdr:nvCxnSpPr>
      <xdr:spPr>
        <a:xfrm flipV="1">
          <a:off x="14592300" y="9778797"/>
          <a:ext cx="889000" cy="1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136436</xdr:rowOff>
    </xdr:from>
    <xdr:to>
      <xdr:col>76</xdr:col>
      <xdr:colOff>114300</xdr:colOff>
      <xdr:row>57</xdr:row>
      <xdr:rowOff>141694</xdr:rowOff>
    </xdr:to>
    <xdr:cxnSp macro="">
      <xdr:nvCxnSpPr>
        <xdr:cNvPr id="578" name="直線コネクタ 577"/>
        <xdr:cNvCxnSpPr/>
      </xdr:nvCxnSpPr>
      <xdr:spPr>
        <a:xfrm flipV="1">
          <a:off x="13703300" y="990908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97219</xdr:rowOff>
    </xdr:from>
    <xdr:to>
      <xdr:col>71</xdr:col>
      <xdr:colOff>177800</xdr:colOff>
      <xdr:row>57</xdr:row>
      <xdr:rowOff>141694</xdr:rowOff>
    </xdr:to>
    <xdr:cxnSp macro="">
      <xdr:nvCxnSpPr>
        <xdr:cNvPr id="581" name="直線コネクタ 580"/>
        <xdr:cNvCxnSpPr/>
      </xdr:nvCxnSpPr>
      <xdr:spPr>
        <a:xfrm>
          <a:off x="12814300" y="9698419"/>
          <a:ext cx="889000" cy="2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85" name="テキスト ボックス 584"/>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48438</xdr:rowOff>
    </xdr:from>
    <xdr:to>
      <xdr:col>85</xdr:col>
      <xdr:colOff>177800</xdr:colOff>
      <xdr:row>56</xdr:row>
      <xdr:rowOff>150038</xdr:rowOff>
    </xdr:to>
    <xdr:sp macro="" textlink="">
      <xdr:nvSpPr>
        <xdr:cNvPr id="591" name="楕円 590"/>
        <xdr:cNvSpPr/>
      </xdr:nvSpPr>
      <xdr:spPr>
        <a:xfrm>
          <a:off x="162687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71315</xdr:rowOff>
    </xdr:from>
    <xdr:ext cx="534377" cy="259045"/>
    <xdr:sp macro="" textlink="">
      <xdr:nvSpPr>
        <xdr:cNvPr id="592" name="教育費該当値テキスト"/>
        <xdr:cNvSpPr txBox="1"/>
      </xdr:nvSpPr>
      <xdr:spPr>
        <a:xfrm>
          <a:off x="16370300" y="9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126797</xdr:rowOff>
    </xdr:from>
    <xdr:to>
      <xdr:col>81</xdr:col>
      <xdr:colOff>101600</xdr:colOff>
      <xdr:row>57</xdr:row>
      <xdr:rowOff>56947</xdr:rowOff>
    </xdr:to>
    <xdr:sp macro="" textlink="">
      <xdr:nvSpPr>
        <xdr:cNvPr id="593" name="楕円 592"/>
        <xdr:cNvSpPr/>
      </xdr:nvSpPr>
      <xdr:spPr>
        <a:xfrm>
          <a:off x="15430500" y="97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48074</xdr:rowOff>
    </xdr:from>
    <xdr:ext cx="534377" cy="259045"/>
    <xdr:sp macro="" textlink="">
      <xdr:nvSpPr>
        <xdr:cNvPr id="594" name="テキスト ボックス 593"/>
        <xdr:cNvSpPr txBox="1"/>
      </xdr:nvSpPr>
      <xdr:spPr>
        <a:xfrm>
          <a:off x="15214111" y="98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85636</xdr:rowOff>
    </xdr:from>
    <xdr:to>
      <xdr:col>76</xdr:col>
      <xdr:colOff>165100</xdr:colOff>
      <xdr:row>58</xdr:row>
      <xdr:rowOff>15786</xdr:rowOff>
    </xdr:to>
    <xdr:sp macro="" textlink="">
      <xdr:nvSpPr>
        <xdr:cNvPr id="595" name="楕円 594"/>
        <xdr:cNvSpPr/>
      </xdr:nvSpPr>
      <xdr:spPr>
        <a:xfrm>
          <a:off x="14541500" y="98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6913</xdr:rowOff>
    </xdr:from>
    <xdr:ext cx="534377" cy="259045"/>
    <xdr:sp macro="" textlink="">
      <xdr:nvSpPr>
        <xdr:cNvPr id="596" name="テキスト ボックス 595"/>
        <xdr:cNvSpPr txBox="1"/>
      </xdr:nvSpPr>
      <xdr:spPr>
        <a:xfrm>
          <a:off x="14325111" y="9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90894</xdr:rowOff>
    </xdr:from>
    <xdr:to>
      <xdr:col>72</xdr:col>
      <xdr:colOff>38100</xdr:colOff>
      <xdr:row>58</xdr:row>
      <xdr:rowOff>21044</xdr:rowOff>
    </xdr:to>
    <xdr:sp macro="" textlink="">
      <xdr:nvSpPr>
        <xdr:cNvPr id="597" name="楕円 596"/>
        <xdr:cNvSpPr/>
      </xdr:nvSpPr>
      <xdr:spPr>
        <a:xfrm>
          <a:off x="13652500" y="9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12171</xdr:rowOff>
    </xdr:from>
    <xdr:ext cx="534377" cy="259045"/>
    <xdr:sp macro="" textlink="">
      <xdr:nvSpPr>
        <xdr:cNvPr id="598" name="テキスト ボックス 597"/>
        <xdr:cNvSpPr txBox="1"/>
      </xdr:nvSpPr>
      <xdr:spPr>
        <a:xfrm>
          <a:off x="13436111" y="99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46419</xdr:rowOff>
    </xdr:from>
    <xdr:to>
      <xdr:col>67</xdr:col>
      <xdr:colOff>101600</xdr:colOff>
      <xdr:row>56</xdr:row>
      <xdr:rowOff>148019</xdr:rowOff>
    </xdr:to>
    <xdr:sp macro="" textlink="">
      <xdr:nvSpPr>
        <xdr:cNvPr id="599" name="楕円 598"/>
        <xdr:cNvSpPr/>
      </xdr:nvSpPr>
      <xdr:spPr>
        <a:xfrm>
          <a:off x="127635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164546</xdr:rowOff>
    </xdr:from>
    <xdr:ext cx="534377" cy="259045"/>
    <xdr:sp macro="" textlink="">
      <xdr:nvSpPr>
        <xdr:cNvPr id="600" name="テキスト ボックス 599"/>
        <xdr:cNvSpPr txBox="1"/>
      </xdr:nvSpPr>
      <xdr:spPr>
        <a:xfrm>
          <a:off x="12547111" y="94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95732</xdr:rowOff>
    </xdr:from>
    <xdr:to>
      <xdr:col>85</xdr:col>
      <xdr:colOff>127000</xdr:colOff>
      <xdr:row>79</xdr:row>
      <xdr:rowOff>52124</xdr:rowOff>
    </xdr:to>
    <xdr:cxnSp macro="">
      <xdr:nvCxnSpPr>
        <xdr:cNvPr id="631" name="直線コネクタ 630"/>
        <xdr:cNvCxnSpPr/>
      </xdr:nvCxnSpPr>
      <xdr:spPr>
        <a:xfrm flipV="1">
          <a:off x="15481300" y="13468832"/>
          <a:ext cx="8382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52124</xdr:rowOff>
    </xdr:from>
    <xdr:to>
      <xdr:col>81</xdr:col>
      <xdr:colOff>50800</xdr:colOff>
      <xdr:row>79</xdr:row>
      <xdr:rowOff>95624</xdr:rowOff>
    </xdr:to>
    <xdr:cxnSp macro="">
      <xdr:nvCxnSpPr>
        <xdr:cNvPr id="634" name="直線コネクタ 633"/>
        <xdr:cNvCxnSpPr/>
      </xdr:nvCxnSpPr>
      <xdr:spPr>
        <a:xfrm flipV="1">
          <a:off x="14592300" y="13596674"/>
          <a:ext cx="8890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151674</xdr:rowOff>
    </xdr:from>
    <xdr:to>
      <xdr:col>76</xdr:col>
      <xdr:colOff>114300</xdr:colOff>
      <xdr:row>79</xdr:row>
      <xdr:rowOff>95624</xdr:rowOff>
    </xdr:to>
    <xdr:cxnSp macro="">
      <xdr:nvCxnSpPr>
        <xdr:cNvPr id="637" name="直線コネクタ 636"/>
        <xdr:cNvCxnSpPr/>
      </xdr:nvCxnSpPr>
      <xdr:spPr>
        <a:xfrm>
          <a:off x="13703300" y="13524774"/>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160079</xdr:rowOff>
    </xdr:from>
    <xdr:to>
      <xdr:col>71</xdr:col>
      <xdr:colOff>177800</xdr:colOff>
      <xdr:row>78</xdr:row>
      <xdr:rowOff>151674</xdr:rowOff>
    </xdr:to>
    <xdr:cxnSp macro="">
      <xdr:nvCxnSpPr>
        <xdr:cNvPr id="640" name="直線コネクタ 639"/>
        <xdr:cNvCxnSpPr/>
      </xdr:nvCxnSpPr>
      <xdr:spPr>
        <a:xfrm>
          <a:off x="12814300" y="13190279"/>
          <a:ext cx="889000" cy="3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70570</xdr:rowOff>
    </xdr:from>
    <xdr:ext cx="469744" cy="259045"/>
    <xdr:sp macro="" textlink="">
      <xdr:nvSpPr>
        <xdr:cNvPr id="642" name="テキスト ボックス 641"/>
        <xdr:cNvSpPr txBox="1"/>
      </xdr:nvSpPr>
      <xdr:spPr>
        <a:xfrm>
          <a:off x="13468428" y="136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70713</xdr:rowOff>
    </xdr:from>
    <xdr:ext cx="469744" cy="259045"/>
    <xdr:sp macro="" textlink="">
      <xdr:nvSpPr>
        <xdr:cNvPr id="644" name="テキスト ボックス 643"/>
        <xdr:cNvSpPr txBox="1"/>
      </xdr:nvSpPr>
      <xdr:spPr>
        <a:xfrm>
          <a:off x="12579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44932</xdr:rowOff>
    </xdr:from>
    <xdr:to>
      <xdr:col>85</xdr:col>
      <xdr:colOff>177800</xdr:colOff>
      <xdr:row>78</xdr:row>
      <xdr:rowOff>146532</xdr:rowOff>
    </xdr:to>
    <xdr:sp macro="" textlink="">
      <xdr:nvSpPr>
        <xdr:cNvPr id="650" name="楕円 649"/>
        <xdr:cNvSpPr/>
      </xdr:nvSpPr>
      <xdr:spPr>
        <a:xfrm>
          <a:off x="162687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67809</xdr:rowOff>
    </xdr:from>
    <xdr:ext cx="534377" cy="259045"/>
    <xdr:sp macro="" textlink="">
      <xdr:nvSpPr>
        <xdr:cNvPr id="651" name="災害復旧費該当値テキスト"/>
        <xdr:cNvSpPr txBox="1"/>
      </xdr:nvSpPr>
      <xdr:spPr>
        <a:xfrm>
          <a:off x="16370300" y="132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1324</xdr:rowOff>
    </xdr:from>
    <xdr:to>
      <xdr:col>81</xdr:col>
      <xdr:colOff>101600</xdr:colOff>
      <xdr:row>79</xdr:row>
      <xdr:rowOff>102924</xdr:rowOff>
    </xdr:to>
    <xdr:sp macro="" textlink="">
      <xdr:nvSpPr>
        <xdr:cNvPr id="652" name="楕円 651"/>
        <xdr:cNvSpPr/>
      </xdr:nvSpPr>
      <xdr:spPr>
        <a:xfrm>
          <a:off x="15430500" y="135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94051</xdr:rowOff>
    </xdr:from>
    <xdr:ext cx="469744" cy="259045"/>
    <xdr:sp macro="" textlink="">
      <xdr:nvSpPr>
        <xdr:cNvPr id="653" name="テキスト ボックス 652"/>
        <xdr:cNvSpPr txBox="1"/>
      </xdr:nvSpPr>
      <xdr:spPr>
        <a:xfrm>
          <a:off x="15246428" y="1363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44824</xdr:rowOff>
    </xdr:from>
    <xdr:to>
      <xdr:col>76</xdr:col>
      <xdr:colOff>165100</xdr:colOff>
      <xdr:row>79</xdr:row>
      <xdr:rowOff>146424</xdr:rowOff>
    </xdr:to>
    <xdr:sp macro="" textlink="">
      <xdr:nvSpPr>
        <xdr:cNvPr id="654" name="楕円 653"/>
        <xdr:cNvSpPr/>
      </xdr:nvSpPr>
      <xdr:spPr>
        <a:xfrm>
          <a:off x="14541500" y="135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137551</xdr:rowOff>
    </xdr:from>
    <xdr:ext cx="378565" cy="259045"/>
    <xdr:sp macro="" textlink="">
      <xdr:nvSpPr>
        <xdr:cNvPr id="655" name="テキスト ボックス 654"/>
        <xdr:cNvSpPr txBox="1"/>
      </xdr:nvSpPr>
      <xdr:spPr>
        <a:xfrm>
          <a:off x="14403017" y="136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100874</xdr:rowOff>
    </xdr:from>
    <xdr:to>
      <xdr:col>72</xdr:col>
      <xdr:colOff>38100</xdr:colOff>
      <xdr:row>79</xdr:row>
      <xdr:rowOff>31024</xdr:rowOff>
    </xdr:to>
    <xdr:sp macro="" textlink="">
      <xdr:nvSpPr>
        <xdr:cNvPr id="656" name="楕円 655"/>
        <xdr:cNvSpPr/>
      </xdr:nvSpPr>
      <xdr:spPr>
        <a:xfrm>
          <a:off x="13652500" y="134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47551</xdr:rowOff>
    </xdr:from>
    <xdr:ext cx="534377" cy="259045"/>
    <xdr:sp macro="" textlink="">
      <xdr:nvSpPr>
        <xdr:cNvPr id="657" name="テキスト ボックス 656"/>
        <xdr:cNvSpPr txBox="1"/>
      </xdr:nvSpPr>
      <xdr:spPr>
        <a:xfrm>
          <a:off x="13436111" y="132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109279</xdr:rowOff>
    </xdr:from>
    <xdr:to>
      <xdr:col>67</xdr:col>
      <xdr:colOff>101600</xdr:colOff>
      <xdr:row>77</xdr:row>
      <xdr:rowOff>39429</xdr:rowOff>
    </xdr:to>
    <xdr:sp macro="" textlink="">
      <xdr:nvSpPr>
        <xdr:cNvPr id="658" name="楕円 657"/>
        <xdr:cNvSpPr/>
      </xdr:nvSpPr>
      <xdr:spPr>
        <a:xfrm>
          <a:off x="12763500" y="131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55955</xdr:rowOff>
    </xdr:from>
    <xdr:ext cx="534377" cy="259045"/>
    <xdr:sp macro="" textlink="">
      <xdr:nvSpPr>
        <xdr:cNvPr id="659" name="テキスト ボックス 658"/>
        <xdr:cNvSpPr txBox="1"/>
      </xdr:nvSpPr>
      <xdr:spPr>
        <a:xfrm>
          <a:off x="12547111" y="129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123561</xdr:rowOff>
    </xdr:from>
    <xdr:to>
      <xdr:col>85</xdr:col>
      <xdr:colOff>127000</xdr:colOff>
      <xdr:row>94</xdr:row>
      <xdr:rowOff>102384</xdr:rowOff>
    </xdr:to>
    <xdr:cxnSp macro="">
      <xdr:nvCxnSpPr>
        <xdr:cNvPr id="688" name="直線コネクタ 687"/>
        <xdr:cNvCxnSpPr/>
      </xdr:nvCxnSpPr>
      <xdr:spPr>
        <a:xfrm>
          <a:off x="15481300" y="16068411"/>
          <a:ext cx="8382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23526</xdr:rowOff>
    </xdr:from>
    <xdr:to>
      <xdr:col>81</xdr:col>
      <xdr:colOff>50800</xdr:colOff>
      <xdr:row>93</xdr:row>
      <xdr:rowOff>123561</xdr:rowOff>
    </xdr:to>
    <xdr:cxnSp macro="">
      <xdr:nvCxnSpPr>
        <xdr:cNvPr id="691" name="直線コネクタ 690"/>
        <xdr:cNvCxnSpPr/>
      </xdr:nvCxnSpPr>
      <xdr:spPr>
        <a:xfrm>
          <a:off x="14592300" y="15968376"/>
          <a:ext cx="8890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8674</xdr:rowOff>
    </xdr:from>
    <xdr:to>
      <xdr:col>76</xdr:col>
      <xdr:colOff>114300</xdr:colOff>
      <xdr:row>93</xdr:row>
      <xdr:rowOff>23526</xdr:rowOff>
    </xdr:to>
    <xdr:cxnSp macro="">
      <xdr:nvCxnSpPr>
        <xdr:cNvPr id="694" name="直線コネクタ 693"/>
        <xdr:cNvCxnSpPr/>
      </xdr:nvCxnSpPr>
      <xdr:spPr>
        <a:xfrm>
          <a:off x="13703300" y="159535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108885</xdr:rowOff>
    </xdr:from>
    <xdr:to>
      <xdr:col>71</xdr:col>
      <xdr:colOff>177800</xdr:colOff>
      <xdr:row>93</xdr:row>
      <xdr:rowOff>8674</xdr:rowOff>
    </xdr:to>
    <xdr:cxnSp macro="">
      <xdr:nvCxnSpPr>
        <xdr:cNvPr id="697" name="直線コネクタ 696"/>
        <xdr:cNvCxnSpPr/>
      </xdr:nvCxnSpPr>
      <xdr:spPr>
        <a:xfrm>
          <a:off x="12814300" y="15882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56545</xdr:rowOff>
    </xdr:from>
    <xdr:ext cx="534377" cy="259045"/>
    <xdr:sp macro="" textlink="">
      <xdr:nvSpPr>
        <xdr:cNvPr id="699" name="テキスト ボックス 698"/>
        <xdr:cNvSpPr txBox="1"/>
      </xdr:nvSpPr>
      <xdr:spPr>
        <a:xfrm>
          <a:off x="13436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43431</xdr:rowOff>
    </xdr:from>
    <xdr:ext cx="534377" cy="259045"/>
    <xdr:sp macro="" textlink="">
      <xdr:nvSpPr>
        <xdr:cNvPr id="701" name="テキスト ボックス 700"/>
        <xdr:cNvSpPr txBox="1"/>
      </xdr:nvSpPr>
      <xdr:spPr>
        <a:xfrm>
          <a:off x="12547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51584</xdr:rowOff>
    </xdr:from>
    <xdr:to>
      <xdr:col>85</xdr:col>
      <xdr:colOff>177800</xdr:colOff>
      <xdr:row>94</xdr:row>
      <xdr:rowOff>153184</xdr:rowOff>
    </xdr:to>
    <xdr:sp macro="" textlink="">
      <xdr:nvSpPr>
        <xdr:cNvPr id="707" name="楕円 706"/>
        <xdr:cNvSpPr/>
      </xdr:nvSpPr>
      <xdr:spPr>
        <a:xfrm>
          <a:off x="16268700" y="161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74461</xdr:rowOff>
    </xdr:from>
    <xdr:ext cx="599010" cy="259045"/>
    <xdr:sp macro="" textlink="">
      <xdr:nvSpPr>
        <xdr:cNvPr id="708" name="公債費該当値テキスト"/>
        <xdr:cNvSpPr txBox="1"/>
      </xdr:nvSpPr>
      <xdr:spPr>
        <a:xfrm>
          <a:off x="16370300" y="160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72761</xdr:rowOff>
    </xdr:from>
    <xdr:to>
      <xdr:col>81</xdr:col>
      <xdr:colOff>101600</xdr:colOff>
      <xdr:row>94</xdr:row>
      <xdr:rowOff>2911</xdr:rowOff>
    </xdr:to>
    <xdr:sp macro="" textlink="">
      <xdr:nvSpPr>
        <xdr:cNvPr id="709" name="楕円 708"/>
        <xdr:cNvSpPr/>
      </xdr:nvSpPr>
      <xdr:spPr>
        <a:xfrm>
          <a:off x="15430500" y="160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19438</xdr:rowOff>
    </xdr:from>
    <xdr:ext cx="599010" cy="259045"/>
    <xdr:sp macro="" textlink="">
      <xdr:nvSpPr>
        <xdr:cNvPr id="710" name="テキスト ボックス 709"/>
        <xdr:cNvSpPr txBox="1"/>
      </xdr:nvSpPr>
      <xdr:spPr>
        <a:xfrm>
          <a:off x="15181795" y="1579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144176</xdr:rowOff>
    </xdr:from>
    <xdr:to>
      <xdr:col>76</xdr:col>
      <xdr:colOff>165100</xdr:colOff>
      <xdr:row>93</xdr:row>
      <xdr:rowOff>74326</xdr:rowOff>
    </xdr:to>
    <xdr:sp macro="" textlink="">
      <xdr:nvSpPr>
        <xdr:cNvPr id="711" name="楕円 710"/>
        <xdr:cNvSpPr/>
      </xdr:nvSpPr>
      <xdr:spPr>
        <a:xfrm>
          <a:off x="14541500" y="159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90853</xdr:rowOff>
    </xdr:from>
    <xdr:ext cx="599010" cy="259045"/>
    <xdr:sp macro="" textlink="">
      <xdr:nvSpPr>
        <xdr:cNvPr id="712" name="テキスト ボックス 711"/>
        <xdr:cNvSpPr txBox="1"/>
      </xdr:nvSpPr>
      <xdr:spPr>
        <a:xfrm>
          <a:off x="14292795" y="156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129324</xdr:rowOff>
    </xdr:from>
    <xdr:to>
      <xdr:col>72</xdr:col>
      <xdr:colOff>38100</xdr:colOff>
      <xdr:row>93</xdr:row>
      <xdr:rowOff>59474</xdr:rowOff>
    </xdr:to>
    <xdr:sp macro="" textlink="">
      <xdr:nvSpPr>
        <xdr:cNvPr id="713" name="楕円 712"/>
        <xdr:cNvSpPr/>
      </xdr:nvSpPr>
      <xdr:spPr>
        <a:xfrm>
          <a:off x="13652500" y="159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76001</xdr:rowOff>
    </xdr:from>
    <xdr:ext cx="599010" cy="259045"/>
    <xdr:sp macro="" textlink="">
      <xdr:nvSpPr>
        <xdr:cNvPr id="714" name="テキスト ボックス 713"/>
        <xdr:cNvSpPr txBox="1"/>
      </xdr:nvSpPr>
      <xdr:spPr>
        <a:xfrm>
          <a:off x="13403795" y="156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58085</xdr:rowOff>
    </xdr:from>
    <xdr:to>
      <xdr:col>67</xdr:col>
      <xdr:colOff>101600</xdr:colOff>
      <xdr:row>92</xdr:row>
      <xdr:rowOff>159685</xdr:rowOff>
    </xdr:to>
    <xdr:sp macro="" textlink="">
      <xdr:nvSpPr>
        <xdr:cNvPr id="715" name="楕円 714"/>
        <xdr:cNvSpPr/>
      </xdr:nvSpPr>
      <xdr:spPr>
        <a:xfrm>
          <a:off x="12763500" y="158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4762</xdr:rowOff>
    </xdr:from>
    <xdr:ext cx="599010" cy="259045"/>
    <xdr:sp macro="" textlink="">
      <xdr:nvSpPr>
        <xdr:cNvPr id="716" name="テキスト ボックス 715"/>
        <xdr:cNvSpPr txBox="1"/>
      </xdr:nvSpPr>
      <xdr:spPr>
        <a:xfrm>
          <a:off x="12514795" y="1560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２１年度にピークを迎え、以降は減少しているものの、依然類似団体の平均より高くなっている。今後も事業の適切な管理を行い地方債発行を抑制するとともに、計画的な繰上償還を行っていく必要がある。</a:t>
          </a:r>
          <a:endParaRPr lang="ja-JP" altLang="ja-JP" sz="1400">
            <a:effectLst/>
          </a:endParaRPr>
        </a:p>
        <a:p>
          <a:r>
            <a:rPr kumimoji="1" lang="ja-JP" altLang="ja-JP" sz="1100">
              <a:solidFill>
                <a:schemeClr val="dk1"/>
              </a:solidFill>
              <a:effectLst/>
              <a:latin typeface="+mn-lt"/>
              <a:ea typeface="+mn-ea"/>
              <a:cs typeface="+mn-cs"/>
            </a:rPr>
            <a:t>商工費の増加要因については、地方創生に係る美咲町プレミアム商品券発行事業の実施によるものである。また、労働費については、ここ数年決算額に変動はないものの、人口の変動により住民一人当たりのコストが変化している。</a:t>
          </a:r>
          <a:endParaRPr lang="ja-JP" altLang="ja-JP" sz="1400">
            <a:effectLst/>
          </a:endParaRPr>
        </a:p>
        <a:p>
          <a:r>
            <a:rPr kumimoji="1" lang="ja-JP" altLang="ja-JP" sz="1100">
              <a:solidFill>
                <a:schemeClr val="dk1"/>
              </a:solidFill>
              <a:effectLst/>
              <a:latin typeface="+mn-lt"/>
              <a:ea typeface="+mn-ea"/>
              <a:cs typeface="+mn-cs"/>
            </a:rPr>
            <a:t>土木費の増加要因については、防災・安全交付金事業の新規実施に加え、辺地対策事業債を活用した道路事業が増加したことによる。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財政調整基金については積立を毎年度実施しているため、年度間で積立額の増減はあるものの増加している。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a:t>
          </a:r>
          <a:r>
            <a:rPr lang="ja-JP" altLang="ja-JP" sz="1100" b="0" i="0" baseline="0">
              <a:solidFill>
                <a:schemeClr val="tx1"/>
              </a:solidFill>
              <a:effectLst/>
              <a:latin typeface="+mn-lt"/>
              <a:ea typeface="+mn-ea"/>
              <a:cs typeface="+mn-cs"/>
            </a:rPr>
            <a:t>実質単年度収支については、次年度以降も引き続き行財政改革によるコスト削減に努め、黒字となるよう財政の健全化を図る。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債務負担行為は毎年減少しているが、組合等負担見込額は組合事業の関係で今後数年間は増加する見込みである。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公営企業債等繰入見込額も毎年減少してきていたが、継続している下水道事業とともに、簡易水道事業を平成２５年度から実施しているため、今後の減少は見込めない状況である。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地方税全体では大幅な増収は見込めず、前年度とほぼ同額であったものの</a:t>
          </a:r>
          <a:r>
            <a:rPr lang="ja-JP" altLang="ja-JP" sz="1200" b="0" i="0" baseline="0">
              <a:solidFill>
                <a:schemeClr val="dk1"/>
              </a:solidFill>
              <a:effectLst/>
              <a:latin typeface="+mn-ea"/>
              <a:ea typeface="+mn-ea"/>
              <a:cs typeface="+mn-cs"/>
            </a:rPr>
            <a:t>、</a:t>
          </a:r>
          <a:r>
            <a:rPr lang="ja-JP" altLang="en-US" sz="1200" b="0" i="0" baseline="0">
              <a:solidFill>
                <a:schemeClr val="dk1"/>
              </a:solidFill>
              <a:effectLst/>
              <a:latin typeface="+mn-ea"/>
              <a:ea typeface="+mn-ea"/>
              <a:cs typeface="+mn-cs"/>
            </a:rPr>
            <a:t>住宅用地購入整備</a:t>
          </a:r>
          <a:r>
            <a:rPr lang="ja-JP" altLang="en-US" sz="1200" b="0" i="0" u="none" strike="noStrike" baseline="0" smtClean="0">
              <a:solidFill>
                <a:schemeClr val="dk1"/>
              </a:solidFill>
              <a:latin typeface="+mn-ea"/>
              <a:ea typeface="+mn-ea"/>
              <a:cs typeface="+mn-cs"/>
            </a:rPr>
            <a:t>に伴い「土地開発基金」を</a:t>
          </a:r>
          <a:r>
            <a:rPr lang="en-US" altLang="ja-JP" sz="1200" b="0" i="0" u="none" strike="noStrike" baseline="0" smtClean="0">
              <a:solidFill>
                <a:schemeClr val="dk1"/>
              </a:solidFill>
              <a:latin typeface="+mn-ea"/>
              <a:ea typeface="+mn-ea"/>
              <a:cs typeface="+mn-cs"/>
            </a:rPr>
            <a:t>0.1</a:t>
          </a:r>
          <a:r>
            <a:rPr lang="ja-JP" altLang="en-US" sz="1200" b="0" i="0" u="none" strike="noStrike" baseline="0" smtClean="0">
              <a:solidFill>
                <a:schemeClr val="dk1"/>
              </a:solidFill>
              <a:latin typeface="+mn-ea"/>
              <a:ea typeface="+mn-ea"/>
              <a:cs typeface="+mn-cs"/>
            </a:rPr>
            <a:t>億円及び教育関係経費等に</a:t>
          </a:r>
          <a:r>
            <a:rPr lang="en-US" altLang="ja-JP" sz="1200" b="0" i="0" u="none" strike="noStrike" baseline="0" smtClean="0">
              <a:solidFill>
                <a:schemeClr val="dk1"/>
              </a:solidFill>
              <a:latin typeface="+mn-ea"/>
              <a:ea typeface="+mn-ea"/>
              <a:cs typeface="+mn-cs"/>
            </a:rPr>
            <a:t>0.1</a:t>
          </a:r>
          <a:r>
            <a:rPr lang="ja-JP" altLang="en-US" sz="1200" b="0" i="0" u="none" strike="noStrike" baseline="0" smtClean="0">
              <a:solidFill>
                <a:schemeClr val="dk1"/>
              </a:solidFill>
              <a:latin typeface="+mn-ea"/>
              <a:ea typeface="+mn-ea"/>
              <a:cs typeface="+mn-cs"/>
            </a:rPr>
            <a:t>億円取り崩しをおこなった。しかし、今後の学校建設及び老朽化する公共施設等の適正な管理・維持などにも取り組む必要があり「庁舎建設基金」並びに「教育施設整備基金」に</a:t>
          </a:r>
          <a:r>
            <a:rPr lang="en-US" altLang="ja-JP" sz="1200" b="0" i="0" u="none" strike="noStrike" baseline="0" smtClean="0">
              <a:solidFill>
                <a:schemeClr val="dk1"/>
              </a:solidFill>
              <a:latin typeface="+mn-ea"/>
              <a:ea typeface="+mn-ea"/>
              <a:cs typeface="+mn-cs"/>
            </a:rPr>
            <a:t>2.0</a:t>
          </a:r>
          <a:r>
            <a:rPr lang="ja-JP" altLang="ja-JP" sz="1200" b="0" i="0" baseline="0">
              <a:solidFill>
                <a:schemeClr val="dk1"/>
              </a:solidFill>
              <a:effectLst/>
              <a:latin typeface="+mn-ea"/>
              <a:ea typeface="+mn-ea"/>
              <a:cs typeface="+mn-cs"/>
            </a:rPr>
            <a:t>億円積み立て</a:t>
          </a:r>
          <a:r>
            <a:rPr lang="ja-JP" altLang="en-US" sz="1200" b="0" i="0" baseline="0">
              <a:solidFill>
                <a:schemeClr val="dk1"/>
              </a:solidFill>
              <a:effectLst/>
              <a:latin typeface="+mn-ea"/>
              <a:ea typeface="+mn-ea"/>
              <a:cs typeface="+mn-cs"/>
            </a:rPr>
            <a:t>た</a:t>
          </a:r>
          <a:r>
            <a:rPr lang="ja-JP" altLang="en-US" sz="1200" b="0" i="0" u="none" strike="noStrike" baseline="0" smtClean="0">
              <a:solidFill>
                <a:schemeClr val="dk1"/>
              </a:solidFill>
              <a:effectLst/>
              <a:latin typeface="+mn-ea"/>
              <a:ea typeface="+mn-ea"/>
              <a:cs typeface="+mn-cs"/>
            </a:rPr>
            <a:t>。</a:t>
          </a:r>
          <a:r>
            <a:rPr lang="ja-JP" altLang="en-US" sz="1200" b="0" i="0" u="none" strike="noStrike" baseline="0" smtClean="0">
              <a:solidFill>
                <a:schemeClr val="dk1"/>
              </a:solidFill>
              <a:latin typeface="+mn-ea"/>
              <a:ea typeface="+mn-ea"/>
              <a:cs typeface="+mn-cs"/>
            </a:rPr>
            <a:t>最終的に基金全体としては</a:t>
          </a:r>
          <a:r>
            <a:rPr lang="en-US" altLang="ja-JP" sz="1200" b="0" i="0" u="none" strike="noStrike" baseline="0" smtClean="0">
              <a:solidFill>
                <a:schemeClr val="dk1"/>
              </a:solidFill>
              <a:latin typeface="+mn-ea"/>
              <a:ea typeface="+mn-ea"/>
              <a:cs typeface="+mn-cs"/>
            </a:rPr>
            <a:t>4.4</a:t>
          </a:r>
          <a:r>
            <a:rPr lang="ja-JP" altLang="en-US" sz="1200" b="0" i="0" u="none" strike="noStrike" baseline="0" smtClean="0">
              <a:solidFill>
                <a:schemeClr val="dk1"/>
              </a:solidFill>
              <a:latin typeface="+mn-ea"/>
              <a:ea typeface="+mn-ea"/>
              <a:cs typeface="+mn-cs"/>
            </a:rPr>
            <a:t>億円の増となった。</a:t>
          </a:r>
          <a:endParaRPr lang="en-US" altLang="ja-JP" sz="1200" b="0" i="0" u="none" strike="noStrike" baseline="0" smtClean="0">
            <a:solidFill>
              <a:schemeClr val="dk1"/>
            </a:solidFill>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基金の使途の明確化を図るために、財政調整基金を取り崩して個々の特定目的基金に積み立てていく見込み。</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元気なまちづくり基金：まち全体の元気なまちづくりを推進することを目的とする。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長期振興町づくり基金：町民福祉向上に資する長期的な計画に基づく事業を円滑に推進するとともに、町財政の健全な運営を図ることを目的とする。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教育施設整備基金：美咲町における教育施設の建設及び整備に要する費用の財源に充てる</a:t>
          </a:r>
          <a:r>
            <a:rPr kumimoji="1" lang="ja-JP" altLang="ja-JP" sz="1100">
              <a:solidFill>
                <a:schemeClr val="dk1"/>
              </a:solidFill>
              <a:effectLst/>
              <a:latin typeface="+mn-ea"/>
              <a:ea typeface="+mn-ea"/>
              <a:cs typeface="+mn-cs"/>
            </a:rPr>
            <a:t>ことを目的とする。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庁舎建設基金：美咲町庁舎建設を図る</a:t>
          </a:r>
          <a:r>
            <a:rPr kumimoji="1" lang="ja-JP" altLang="ja-JP" sz="1100">
              <a:solidFill>
                <a:schemeClr val="dk1"/>
              </a:solidFill>
              <a:effectLst/>
              <a:latin typeface="+mn-ea"/>
              <a:ea typeface="+mn-ea"/>
              <a:cs typeface="+mn-cs"/>
            </a:rPr>
            <a:t>ことを目的とする。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美咲町みさきネット施設整備及び維持管理基金：美咲町みさきネット施設の整備及び修繕その他の維持補修に充てる</a:t>
          </a:r>
          <a:r>
            <a:rPr kumimoji="1" lang="ja-JP" altLang="ja-JP" sz="1100">
              <a:solidFill>
                <a:schemeClr val="dk1"/>
              </a:solidFill>
              <a:effectLst/>
              <a:latin typeface="+mn-ea"/>
              <a:ea typeface="+mn-ea"/>
              <a:cs typeface="+mn-cs"/>
            </a:rPr>
            <a:t>ことを目的とする。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元気なまちづくり基金：</a:t>
          </a:r>
          <a:r>
            <a:rPr kumimoji="1" lang="ja-JP" altLang="en-US" sz="1100">
              <a:solidFill>
                <a:schemeClr val="dk1"/>
              </a:solidFill>
              <a:effectLst/>
              <a:latin typeface="+mn-ea"/>
              <a:ea typeface="+mn-ea"/>
              <a:cs typeface="+mn-cs"/>
            </a:rPr>
            <a:t>前年度と同額。</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長期振興町づくり基金：町民福祉向上に資する長期的な計画に基づく事業を円滑に推進する</a:t>
          </a:r>
          <a:r>
            <a:rPr kumimoji="1" lang="ja-JP" altLang="en-US" sz="1100">
              <a:solidFill>
                <a:schemeClr val="dk1"/>
              </a:solidFill>
              <a:effectLst/>
              <a:latin typeface="+mn-ea"/>
              <a:ea typeface="+mn-ea"/>
              <a:cs typeface="+mn-cs"/>
            </a:rPr>
            <a:t>ため</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億円を積み立てたことによる増額。</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教育施設整備基金：</a:t>
          </a:r>
          <a:r>
            <a:rPr kumimoji="1" lang="ja-JP" altLang="en-US" sz="1100">
              <a:solidFill>
                <a:schemeClr val="dk1"/>
              </a:solidFill>
              <a:effectLst/>
              <a:latin typeface="+mn-ea"/>
              <a:ea typeface="+mn-ea"/>
              <a:cs typeface="+mn-cs"/>
            </a:rPr>
            <a:t>今後予定されている学校建設に伴い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億円を積み立てたことによる増額。</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庁舎建設基金：</a:t>
          </a:r>
          <a:r>
            <a:rPr kumimoji="1" lang="ja-JP" altLang="en-US" sz="1100">
              <a:solidFill>
                <a:schemeClr val="dk1"/>
              </a:solidFill>
              <a:effectLst/>
              <a:latin typeface="+mn-ea"/>
              <a:ea typeface="+mn-ea"/>
              <a:cs typeface="+mn-cs"/>
            </a:rPr>
            <a:t>今後予定されている庁舎建設並びに改修に伴い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億円を</a:t>
          </a:r>
          <a:r>
            <a:rPr kumimoji="1" lang="ja-JP" altLang="ja-JP" sz="1000">
              <a:solidFill>
                <a:schemeClr val="dk1"/>
              </a:solidFill>
              <a:effectLst/>
              <a:latin typeface="+mn-ea"/>
              <a:ea typeface="+mn-ea"/>
              <a:cs typeface="+mn-cs"/>
            </a:rPr>
            <a:t>積み立てたことによる増額</a:t>
          </a:r>
          <a:r>
            <a:rPr kumimoji="1" lang="ja-JP" altLang="en-US"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美咲町みさきネット施設整備及び維持管理基金：美咲町みさきネット</a:t>
          </a:r>
          <a:r>
            <a:rPr kumimoji="1" lang="ja-JP" altLang="en-US" sz="1100">
              <a:solidFill>
                <a:schemeClr val="dk1"/>
              </a:solidFill>
              <a:effectLst/>
              <a:latin typeface="+mn-ea"/>
              <a:ea typeface="+mn-ea"/>
              <a:cs typeface="+mn-cs"/>
            </a:rPr>
            <a:t>改修事業に伴い基金の取り崩しを行ったことによる減額。</a:t>
          </a:r>
          <a:endParaRPr lang="ja-JP" altLang="ja-JP" sz="11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ja-JP" sz="1050">
              <a:solidFill>
                <a:schemeClr val="dk1"/>
              </a:solidFill>
              <a:effectLst/>
              <a:latin typeface="+mn-ea"/>
              <a:ea typeface="+mn-ea"/>
              <a:cs typeface="+mn-cs"/>
            </a:rPr>
            <a:t>元気なまちづくり基金：</a:t>
          </a:r>
          <a:r>
            <a:rPr lang="ja-JP" altLang="ja-JP" sz="1050" b="0" i="0" baseline="0">
              <a:solidFill>
                <a:schemeClr val="dk1"/>
              </a:solidFill>
              <a:effectLst/>
              <a:latin typeface="+mn-ea"/>
              <a:ea typeface="+mn-ea"/>
              <a:cs typeface="+mn-cs"/>
            </a:rPr>
            <a:t>短期的には現在の残高を維持していく見込み</a:t>
          </a:r>
          <a:r>
            <a:rPr kumimoji="1" lang="ja-JP" altLang="ja-JP" sz="1050">
              <a:solidFill>
                <a:schemeClr val="dk1"/>
              </a:solidFill>
              <a:effectLst/>
              <a:latin typeface="+mn-ea"/>
              <a:ea typeface="+mn-ea"/>
              <a:cs typeface="+mn-cs"/>
            </a:rPr>
            <a:t>。</a:t>
          </a:r>
          <a:endParaRPr lang="ja-JP" altLang="ja-JP" sz="1200">
            <a:effectLst/>
            <a:latin typeface="+mn-ea"/>
            <a:ea typeface="+mn-ea"/>
          </a:endParaRPr>
        </a:p>
        <a:p>
          <a:r>
            <a:rPr kumimoji="1" lang="ja-JP" altLang="ja-JP" sz="1050">
              <a:solidFill>
                <a:schemeClr val="dk1"/>
              </a:solidFill>
              <a:effectLst/>
              <a:latin typeface="+mn-ea"/>
              <a:ea typeface="+mn-ea"/>
              <a:cs typeface="+mn-cs"/>
            </a:rPr>
            <a:t>長期振興町づくり基金：町民福祉向上に資する長期的な計画に基づく事業を円滑に推進するため</a:t>
          </a:r>
          <a:r>
            <a:rPr lang="ja-JP" altLang="ja-JP" sz="1050" b="0" i="0" baseline="0">
              <a:solidFill>
                <a:schemeClr val="dk1"/>
              </a:solidFill>
              <a:effectLst/>
              <a:latin typeface="+mn-ea"/>
              <a:ea typeface="+mn-ea"/>
              <a:cs typeface="+mn-cs"/>
            </a:rPr>
            <a:t>短期的には</a:t>
          </a:r>
          <a:r>
            <a:rPr lang="ja-JP" altLang="en-US" sz="1050" b="0" i="0" baseline="0">
              <a:solidFill>
                <a:schemeClr val="dk1"/>
              </a:solidFill>
              <a:effectLst/>
              <a:latin typeface="+mn-ea"/>
              <a:ea typeface="+mn-ea"/>
              <a:cs typeface="+mn-cs"/>
            </a:rPr>
            <a:t>毎年</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億円を積み立て</a:t>
          </a:r>
          <a:r>
            <a:rPr kumimoji="1" lang="ja-JP" altLang="en-US" sz="1050">
              <a:solidFill>
                <a:schemeClr val="dk1"/>
              </a:solidFill>
              <a:effectLst/>
              <a:latin typeface="+mn-ea"/>
              <a:ea typeface="+mn-ea"/>
              <a:cs typeface="+mn-cs"/>
            </a:rPr>
            <a:t>ていく</a:t>
          </a:r>
          <a:r>
            <a:rPr kumimoji="1" lang="ja-JP" altLang="ja-JP" sz="1100">
              <a:solidFill>
                <a:schemeClr val="dk1"/>
              </a:solidFill>
              <a:effectLst/>
              <a:latin typeface="+mn-ea"/>
              <a:ea typeface="+mn-ea"/>
              <a:cs typeface="+mn-cs"/>
            </a:rPr>
            <a:t>見込み。</a:t>
          </a:r>
          <a:endParaRPr lang="ja-JP" altLang="ja-JP" sz="1200">
            <a:effectLst/>
            <a:latin typeface="+mn-ea"/>
            <a:ea typeface="+mn-ea"/>
          </a:endParaRPr>
        </a:p>
        <a:p>
          <a:r>
            <a:rPr kumimoji="1" lang="ja-JP" altLang="ja-JP" sz="1050">
              <a:solidFill>
                <a:schemeClr val="dk1"/>
              </a:solidFill>
              <a:effectLst/>
              <a:latin typeface="+mn-ea"/>
              <a:ea typeface="+mn-ea"/>
              <a:cs typeface="+mn-cs"/>
            </a:rPr>
            <a:t>教育施設整備基金：今後予定されている学校建設に伴い</a:t>
          </a:r>
          <a:r>
            <a:rPr lang="ja-JP" altLang="ja-JP" sz="1050" b="0" i="0" baseline="0">
              <a:solidFill>
                <a:schemeClr val="dk1"/>
              </a:solidFill>
              <a:effectLst/>
              <a:latin typeface="+mn-ea"/>
              <a:ea typeface="+mn-ea"/>
              <a:cs typeface="+mn-cs"/>
            </a:rPr>
            <a:t>毎年</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億円を積み立てていく</a:t>
          </a:r>
          <a:r>
            <a:rPr kumimoji="1" lang="ja-JP" altLang="ja-JP" sz="1100">
              <a:solidFill>
                <a:schemeClr val="dk1"/>
              </a:solidFill>
              <a:effectLst/>
              <a:latin typeface="+mn-ea"/>
              <a:ea typeface="+mn-ea"/>
              <a:cs typeface="+mn-cs"/>
            </a:rPr>
            <a:t>見込み。</a:t>
          </a:r>
          <a:endParaRPr lang="ja-JP" altLang="ja-JP" sz="105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ea"/>
              <a:ea typeface="+mn-ea"/>
              <a:cs typeface="+mn-cs"/>
            </a:rPr>
            <a:t>庁舎建設基金：今後予定されている庁舎建設並びに改修に伴い</a:t>
          </a:r>
          <a:r>
            <a:rPr lang="ja-JP" altLang="ja-JP" sz="1050" b="0" i="0" baseline="0">
              <a:solidFill>
                <a:schemeClr val="dk1"/>
              </a:solidFill>
              <a:effectLst/>
              <a:latin typeface="+mn-ea"/>
              <a:ea typeface="+mn-ea"/>
              <a:cs typeface="+mn-cs"/>
            </a:rPr>
            <a:t>毎年</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億円を積み立てていく</a:t>
          </a:r>
          <a:r>
            <a:rPr kumimoji="1" lang="ja-JP" altLang="ja-JP" sz="1100">
              <a:solidFill>
                <a:schemeClr val="dk1"/>
              </a:solidFill>
              <a:effectLst/>
              <a:latin typeface="+mn-ea"/>
              <a:ea typeface="+mn-ea"/>
              <a:cs typeface="+mn-cs"/>
            </a:rPr>
            <a:t>見込み。</a:t>
          </a:r>
          <a:endParaRPr lang="ja-JP" altLang="ja-JP" sz="1200">
            <a:effectLst/>
            <a:latin typeface="+mn-ea"/>
            <a:ea typeface="+mn-ea"/>
          </a:endParaRPr>
        </a:p>
        <a:p>
          <a:pPr eaLnBrk="1" fontAlgn="auto" latinLnBrk="0" hangingPunct="1"/>
          <a:r>
            <a:rPr kumimoji="1" lang="ja-JP" altLang="ja-JP" sz="1050">
              <a:solidFill>
                <a:schemeClr val="dk1"/>
              </a:solidFill>
              <a:effectLst/>
              <a:latin typeface="+mn-ea"/>
              <a:ea typeface="+mn-ea"/>
              <a:cs typeface="+mn-cs"/>
            </a:rPr>
            <a:t>美咲町みさきネット施設整備及び維持管理基金：</a:t>
          </a:r>
          <a:r>
            <a:rPr kumimoji="1" lang="ja-JP" altLang="en-US" sz="1050">
              <a:solidFill>
                <a:schemeClr val="dk1"/>
              </a:solidFill>
              <a:effectLst/>
              <a:latin typeface="+mn-ea"/>
              <a:ea typeface="+mn-ea"/>
              <a:cs typeface="+mn-cs"/>
            </a:rPr>
            <a:t>今後も計画的に</a:t>
          </a:r>
          <a:r>
            <a:rPr kumimoji="1" lang="ja-JP" altLang="ja-JP" sz="1050">
              <a:solidFill>
                <a:schemeClr val="dk1"/>
              </a:solidFill>
              <a:effectLst/>
              <a:latin typeface="+mn-ea"/>
              <a:ea typeface="+mn-ea"/>
              <a:cs typeface="+mn-cs"/>
            </a:rPr>
            <a:t>美咲町みさきネット改修事業に</a:t>
          </a:r>
          <a:r>
            <a:rPr kumimoji="1" lang="ja-JP" altLang="en-US" sz="1050">
              <a:solidFill>
                <a:schemeClr val="dk1"/>
              </a:solidFill>
              <a:effectLst/>
              <a:latin typeface="+mn-ea"/>
              <a:ea typeface="+mn-ea"/>
              <a:cs typeface="+mn-cs"/>
            </a:rPr>
            <a:t>取り組むため</a:t>
          </a:r>
          <a:r>
            <a:rPr kumimoji="1" lang="ja-JP" altLang="ja-JP" sz="1050">
              <a:solidFill>
                <a:schemeClr val="dk1"/>
              </a:solidFill>
              <a:effectLst/>
              <a:latin typeface="+mn-ea"/>
              <a:ea typeface="+mn-ea"/>
              <a:cs typeface="+mn-cs"/>
            </a:rPr>
            <a:t>基金の取り崩しを</a:t>
          </a:r>
          <a:r>
            <a:rPr kumimoji="1" lang="ja-JP" altLang="en-US" sz="1050">
              <a:solidFill>
                <a:schemeClr val="dk1"/>
              </a:solidFill>
              <a:effectLst/>
              <a:latin typeface="+mn-ea"/>
              <a:ea typeface="+mn-ea"/>
              <a:cs typeface="+mn-cs"/>
            </a:rPr>
            <a:t>行う見込み。</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景気の動向による法人関係税等の変動及び普通交付税の合併算定替による特例措置の適用期限終了</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短期的には現在の残高を維持してが、中長期的（５年度目途）には減少していく見込み。</a:t>
          </a:r>
          <a:endParaRPr lang="en-US" altLang="ja-JP" sz="1200" b="0" i="0" u="none" strike="noStrike" baseline="0" smtClean="0">
            <a:solidFill>
              <a:schemeClr val="dk1"/>
            </a:solidFill>
            <a:latin typeface="+mn-ea"/>
            <a:ea typeface="+mn-ea"/>
            <a:cs typeface="+mn-cs"/>
          </a:endParaRPr>
        </a:p>
        <a:p>
          <a:endParaRPr lang="en-US" altLang="ja-JP" sz="14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決算剰余金を</a:t>
          </a:r>
          <a:r>
            <a:rPr lang="en-US" altLang="ja-JP" sz="1200" b="0" i="0" u="none" strike="noStrike" baseline="0" smtClean="0">
              <a:solidFill>
                <a:schemeClr val="dk1"/>
              </a:solidFill>
              <a:latin typeface="+mn-ea"/>
              <a:ea typeface="+mn-ea"/>
              <a:cs typeface="+mn-cs"/>
            </a:rPr>
            <a:t>13</a:t>
          </a:r>
          <a:r>
            <a:rPr lang="ja-JP" altLang="en-US" sz="1200" b="0" i="0" u="none" strike="noStrike" baseline="0" smtClean="0">
              <a:solidFill>
                <a:schemeClr val="dk1"/>
              </a:solidFill>
              <a:latin typeface="+mn-ea"/>
              <a:ea typeface="+mn-ea"/>
              <a:cs typeface="+mn-cs"/>
            </a:rPr>
            <a:t>万円積立てたことによる増加</a:t>
          </a:r>
          <a:endParaRPr kumimoji="1" lang="en-US" altLang="ja-JP" sz="14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lang="ja-JP" altLang="en-US" sz="1400" b="0" i="0" u="none" strike="noStrike" baseline="0" smtClean="0">
              <a:solidFill>
                <a:schemeClr val="dk1"/>
              </a:solidFill>
              <a:latin typeface="+mn-ea"/>
              <a:ea typeface="+mn-ea"/>
              <a:cs typeface="+mn-cs"/>
            </a:rPr>
            <a:t>地方債の償還計画を踏まえ、</a:t>
          </a:r>
          <a:r>
            <a:rPr lang="ja-JP" altLang="ja-JP" sz="1400" b="0" i="0" baseline="0">
              <a:solidFill>
                <a:schemeClr val="dk1"/>
              </a:solidFill>
              <a:effectLst/>
              <a:latin typeface="+mn-ea"/>
              <a:ea typeface="+mn-ea"/>
              <a:cs typeface="+mn-cs"/>
            </a:rPr>
            <a:t>短期的には現在の残高を維持して</a:t>
          </a:r>
          <a:r>
            <a:rPr lang="ja-JP" altLang="en-US" sz="1400" b="0" i="0" baseline="0">
              <a:solidFill>
                <a:schemeClr val="dk1"/>
              </a:solidFill>
              <a:effectLst/>
              <a:latin typeface="+mn-ea"/>
              <a:ea typeface="+mn-ea"/>
              <a:cs typeface="+mn-cs"/>
            </a:rPr>
            <a:t>いく見込み。</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有形固定資産減価償却率は類似団体より低い水準にあるが、それぞれの公共施設等については老朽化が進んでおり、個別施設計画策定に際して各施設の老朽化状況の調査を行い、施設ごとの使用可能年数を見積もっていく必要があ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206240" y="5351145"/>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258945" y="5853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157345" y="587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3537585" y="5936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78" name="楕円 77"/>
        <xdr:cNvSpPr/>
      </xdr:nvSpPr>
      <xdr:spPr>
        <a:xfrm>
          <a:off x="3537585" y="6428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100542</xdr:rowOff>
    </xdr:from>
    <xdr:to>
      <xdr:col>15</xdr:col>
      <xdr:colOff>187325</xdr:colOff>
      <xdr:row>35</xdr:row>
      <xdr:rowOff>30692</xdr:rowOff>
    </xdr:to>
    <xdr:sp macro="" textlink="">
      <xdr:nvSpPr>
        <xdr:cNvPr id="79" name="楕円 78"/>
        <xdr:cNvSpPr/>
      </xdr:nvSpPr>
      <xdr:spPr>
        <a:xfrm>
          <a:off x="2867025" y="6554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21802</xdr:rowOff>
    </xdr:from>
    <xdr:to>
      <xdr:col>19</xdr:col>
      <xdr:colOff>136525</xdr:colOff>
      <xdr:row>34</xdr:row>
      <xdr:rowOff>151342</xdr:rowOff>
    </xdr:to>
    <xdr:cxnSp macro="">
      <xdr:nvCxnSpPr>
        <xdr:cNvPr id="80" name="直線コネクタ 79"/>
        <xdr:cNvCxnSpPr/>
      </xdr:nvCxnSpPr>
      <xdr:spPr>
        <a:xfrm flipV="1">
          <a:off x="2917825" y="6475942"/>
          <a:ext cx="67056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1" name="n_1aveValue有形固定資産減価償却率"/>
        <xdr:cNvSpPr txBox="1"/>
      </xdr:nvSpPr>
      <xdr:spPr>
        <a:xfrm>
          <a:off x="3395989"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2" name="n_2aveValue有形固定資産減価償却率"/>
        <xdr:cNvSpPr txBox="1"/>
      </xdr:nvSpPr>
      <xdr:spPr>
        <a:xfrm>
          <a:off x="2738129"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83" name="n_1mainValue有形固定資産減価償却率"/>
        <xdr:cNvSpPr txBox="1"/>
      </xdr:nvSpPr>
      <xdr:spPr>
        <a:xfrm>
          <a:off x="3395989" y="65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21819</xdr:rowOff>
    </xdr:from>
    <xdr:ext cx="405111" cy="259045"/>
    <xdr:sp macro="" textlink="">
      <xdr:nvSpPr>
        <xdr:cNvPr id="84" name="n_2mainValue有形固定資産減価償却率"/>
        <xdr:cNvSpPr txBox="1"/>
      </xdr:nvSpPr>
      <xdr:spPr>
        <a:xfrm>
          <a:off x="2738129" y="664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平成１７年度以降、合併後から実施されてきた合特例債事業に係る既発債の発行が終了し、将来負担額は減少傾向にあるものの、類似団体と比較して職員数が多く、人件費が高い水準にあるため、債務償還可能年数も類似団体と比べると長くなっ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xdr:cNvCxnSpPr/>
      </xdr:nvCxnSpPr>
      <xdr:spPr>
        <a:xfrm flipV="1">
          <a:off x="13027660" y="5244606"/>
          <a:ext cx="1269" cy="136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xdr:cNvSpPr txBox="1"/>
      </xdr:nvSpPr>
      <xdr:spPr>
        <a:xfrm>
          <a:off x="13080365" y="50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xdr:cNvCxnSpPr/>
      </xdr:nvCxnSpPr>
      <xdr:spPr>
        <a:xfrm>
          <a:off x="12963525" y="5244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8" name="債務償還可能年数平均値テキスト"/>
        <xdr:cNvSpPr txBox="1"/>
      </xdr:nvSpPr>
      <xdr:spPr>
        <a:xfrm>
          <a:off x="13080365" y="577745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5" name="楕円 124"/>
        <xdr:cNvSpPr/>
      </xdr:nvSpPr>
      <xdr:spPr>
        <a:xfrm>
          <a:off x="13001625" y="6050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26" name="債務償還可能年数該当値テキスト"/>
        <xdr:cNvSpPr txBox="1"/>
      </xdr:nvSpPr>
      <xdr:spPr>
        <a:xfrm>
          <a:off x="13080365" y="602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086225" y="56578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12496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020820" y="690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12496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02082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12496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03606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31216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5146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0" name="楕円 69"/>
        <xdr:cNvSpPr/>
      </xdr:nvSpPr>
      <xdr:spPr>
        <a:xfrm>
          <a:off x="3312160" y="671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80645</xdr:rowOff>
    </xdr:from>
    <xdr:to>
      <xdr:col>15</xdr:col>
      <xdr:colOff>101600</xdr:colOff>
      <xdr:row>41</xdr:row>
      <xdr:rowOff>10795</xdr:rowOff>
    </xdr:to>
    <xdr:sp macro="" textlink="">
      <xdr:nvSpPr>
        <xdr:cNvPr id="71" name="楕円 70"/>
        <xdr:cNvSpPr/>
      </xdr:nvSpPr>
      <xdr:spPr>
        <a:xfrm>
          <a:off x="2514600" y="678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57150</xdr:rowOff>
    </xdr:from>
    <xdr:to>
      <xdr:col>19</xdr:col>
      <xdr:colOff>177800</xdr:colOff>
      <xdr:row>40</xdr:row>
      <xdr:rowOff>131445</xdr:rowOff>
    </xdr:to>
    <xdr:cxnSp macro="">
      <xdr:nvCxnSpPr>
        <xdr:cNvPr id="72" name="直線コネクタ 71"/>
        <xdr:cNvCxnSpPr/>
      </xdr:nvCxnSpPr>
      <xdr:spPr>
        <a:xfrm flipV="1">
          <a:off x="2565400" y="6762750"/>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3" name="n_1aveValue【道路】&#10;有形固定資産減価償却率"/>
        <xdr:cNvSpPr txBox="1"/>
      </xdr:nvSpPr>
      <xdr:spPr>
        <a:xfrm>
          <a:off x="317056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4" name="n_2aveValue【道路】&#10;有形固定資産減価償却率"/>
        <xdr:cNvSpPr txBox="1"/>
      </xdr:nvSpPr>
      <xdr:spPr>
        <a:xfrm>
          <a:off x="238570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75" name="n_1mainValue【道路】&#10;有形固定資産減価償却率"/>
        <xdr:cNvSpPr txBox="1"/>
      </xdr:nvSpPr>
      <xdr:spPr>
        <a:xfrm>
          <a:off x="317056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1922</xdr:rowOff>
    </xdr:from>
    <xdr:ext cx="405111" cy="259045"/>
    <xdr:sp macro="" textlink="">
      <xdr:nvSpPr>
        <xdr:cNvPr id="76" name="n_2mainValue【道路】&#10;有形固定資産減価償却率"/>
        <xdr:cNvSpPr txBox="1"/>
      </xdr:nvSpPr>
      <xdr:spPr>
        <a:xfrm>
          <a:off x="238570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9219565" y="5519376"/>
          <a:ext cx="0" cy="1377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9258300" y="69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9154160" y="689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9258300" y="52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9154160" y="551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9258300" y="646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9192260" y="6482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8445500" y="6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7670800" y="6553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47974</xdr:rowOff>
    </xdr:from>
    <xdr:to>
      <xdr:col>50</xdr:col>
      <xdr:colOff>165100</xdr:colOff>
      <xdr:row>34</xdr:row>
      <xdr:rowOff>149574</xdr:rowOff>
    </xdr:to>
    <xdr:sp macro="" textlink="">
      <xdr:nvSpPr>
        <xdr:cNvPr id="114" name="楕円 113"/>
        <xdr:cNvSpPr/>
      </xdr:nvSpPr>
      <xdr:spPr>
        <a:xfrm>
          <a:off x="8445500" y="57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144558</xdr:rowOff>
    </xdr:from>
    <xdr:to>
      <xdr:col>46</xdr:col>
      <xdr:colOff>38100</xdr:colOff>
      <xdr:row>37</xdr:row>
      <xdr:rowOff>74708</xdr:rowOff>
    </xdr:to>
    <xdr:sp macro="" textlink="">
      <xdr:nvSpPr>
        <xdr:cNvPr id="115" name="楕円 114"/>
        <xdr:cNvSpPr/>
      </xdr:nvSpPr>
      <xdr:spPr>
        <a:xfrm>
          <a:off x="7670800" y="6179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98774</xdr:rowOff>
    </xdr:from>
    <xdr:to>
      <xdr:col>50</xdr:col>
      <xdr:colOff>114300</xdr:colOff>
      <xdr:row>37</xdr:row>
      <xdr:rowOff>23908</xdr:rowOff>
    </xdr:to>
    <xdr:cxnSp macro="">
      <xdr:nvCxnSpPr>
        <xdr:cNvPr id="116" name="直線コネクタ 115"/>
        <xdr:cNvCxnSpPr/>
      </xdr:nvCxnSpPr>
      <xdr:spPr>
        <a:xfrm flipV="1">
          <a:off x="7713980" y="5798534"/>
          <a:ext cx="782320" cy="4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17" name="n_1aveValue【道路】&#10;一人当たり延長"/>
        <xdr:cNvSpPr txBox="1"/>
      </xdr:nvSpPr>
      <xdr:spPr>
        <a:xfrm>
          <a:off x="8239271" y="6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18" name="n_2aveValue【道路】&#10;一人当たり延長"/>
        <xdr:cNvSpPr txBox="1"/>
      </xdr:nvSpPr>
      <xdr:spPr>
        <a:xfrm>
          <a:off x="7477271" y="66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166101</xdr:rowOff>
    </xdr:from>
    <xdr:ext cx="534377" cy="259045"/>
    <xdr:sp macro="" textlink="">
      <xdr:nvSpPr>
        <xdr:cNvPr id="119" name="n_1mainValue【道路】&#10;一人当たり延長"/>
        <xdr:cNvSpPr txBox="1"/>
      </xdr:nvSpPr>
      <xdr:spPr>
        <a:xfrm>
          <a:off x="8239271" y="55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91235</xdr:rowOff>
    </xdr:from>
    <xdr:ext cx="534377" cy="259045"/>
    <xdr:sp macro="" textlink="">
      <xdr:nvSpPr>
        <xdr:cNvPr id="120" name="n_2mainValue【道路】&#10;一人当たり延長"/>
        <xdr:cNvSpPr txBox="1"/>
      </xdr:nvSpPr>
      <xdr:spPr>
        <a:xfrm>
          <a:off x="7477271" y="59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086225" y="926102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124960" y="108046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02082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124960" y="987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03606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312160" y="988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514600" y="990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60" name="楕円 159"/>
        <xdr:cNvSpPr/>
      </xdr:nvSpPr>
      <xdr:spPr>
        <a:xfrm>
          <a:off x="331216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61" name="楕円 160"/>
        <xdr:cNvSpPr/>
      </xdr:nvSpPr>
      <xdr:spPr>
        <a:xfrm>
          <a:off x="251460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66947</xdr:rowOff>
    </xdr:to>
    <xdr:cxnSp macro="">
      <xdr:nvCxnSpPr>
        <xdr:cNvPr id="162" name="直線コネクタ 161"/>
        <xdr:cNvCxnSpPr/>
      </xdr:nvCxnSpPr>
      <xdr:spPr>
        <a:xfrm flipV="1">
          <a:off x="2565400" y="10234205"/>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17056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385704" y="968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165" name="n_1mainValue【橋りょう・トンネル】&#10;有形固定資産減価償却率"/>
        <xdr:cNvSpPr txBox="1"/>
      </xdr:nvSpPr>
      <xdr:spPr>
        <a:xfrm>
          <a:off x="317056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66" name="n_2mainValue【橋りょう・トンネル】&#10;有形固定資産減価償却率"/>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9219565" y="9573970"/>
          <a:ext cx="0" cy="12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9258300" y="108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9154160" y="10802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9258300" y="9356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9154160" y="9573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xdr:cNvSpPr txBox="1"/>
      </xdr:nvSpPr>
      <xdr:spPr>
        <a:xfrm>
          <a:off x="9258300" y="10471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9192260" y="10493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8445500" y="1048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7670800" y="10539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6890</xdr:rowOff>
    </xdr:from>
    <xdr:to>
      <xdr:col>50</xdr:col>
      <xdr:colOff>165100</xdr:colOff>
      <xdr:row>63</xdr:row>
      <xdr:rowOff>108490</xdr:rowOff>
    </xdr:to>
    <xdr:sp macro="" textlink="">
      <xdr:nvSpPr>
        <xdr:cNvPr id="204" name="楕円 203"/>
        <xdr:cNvSpPr/>
      </xdr:nvSpPr>
      <xdr:spPr>
        <a:xfrm>
          <a:off x="8445500" y="105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10111</xdr:rowOff>
    </xdr:from>
    <xdr:to>
      <xdr:col>46</xdr:col>
      <xdr:colOff>38100</xdr:colOff>
      <xdr:row>63</xdr:row>
      <xdr:rowOff>111711</xdr:rowOff>
    </xdr:to>
    <xdr:sp macro="" textlink="">
      <xdr:nvSpPr>
        <xdr:cNvPr id="205" name="楕円 204"/>
        <xdr:cNvSpPr/>
      </xdr:nvSpPr>
      <xdr:spPr>
        <a:xfrm>
          <a:off x="7670800" y="1057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57690</xdr:rowOff>
    </xdr:from>
    <xdr:to>
      <xdr:col>50</xdr:col>
      <xdr:colOff>114300</xdr:colOff>
      <xdr:row>63</xdr:row>
      <xdr:rowOff>60911</xdr:rowOff>
    </xdr:to>
    <xdr:cxnSp macro="">
      <xdr:nvCxnSpPr>
        <xdr:cNvPr id="206" name="直線コネクタ 205"/>
        <xdr:cNvCxnSpPr/>
      </xdr:nvCxnSpPr>
      <xdr:spPr>
        <a:xfrm flipV="1">
          <a:off x="7713980" y="10619010"/>
          <a:ext cx="78232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7" name="n_1aveValue【橋りょう・トンネル】&#10;一人当たり有形固定資産（償却資産）額"/>
        <xdr:cNvSpPr txBox="1"/>
      </xdr:nvSpPr>
      <xdr:spPr>
        <a:xfrm>
          <a:off x="8214575" y="1026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8" name="n_2aveValue【橋りょう・トンネル】&#10;一人当たり有形固定資産（償却資産）額"/>
        <xdr:cNvSpPr txBox="1"/>
      </xdr:nvSpPr>
      <xdr:spPr>
        <a:xfrm>
          <a:off x="7444955" y="10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99617</xdr:rowOff>
    </xdr:from>
    <xdr:ext cx="599010" cy="259045"/>
    <xdr:sp macro="" textlink="">
      <xdr:nvSpPr>
        <xdr:cNvPr id="209" name="n_1mainValue【橋りょう・トンネル】&#10;一人当たり有形固定資産（償却資産）額"/>
        <xdr:cNvSpPr txBox="1"/>
      </xdr:nvSpPr>
      <xdr:spPr>
        <a:xfrm>
          <a:off x="8214575" y="106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102838</xdr:rowOff>
    </xdr:from>
    <xdr:ext cx="599010" cy="259045"/>
    <xdr:sp macro="" textlink="">
      <xdr:nvSpPr>
        <xdr:cNvPr id="210" name="n_2mainValue【橋りょう・トンネル】&#10;一人当たり有形固定資産（償却資産）額"/>
        <xdr:cNvSpPr txBox="1"/>
      </xdr:nvSpPr>
      <xdr:spPr>
        <a:xfrm>
          <a:off x="7444955" y="1066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086225" y="130416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12496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02082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124960" y="13616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03606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3121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51460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49" name="楕円 248"/>
        <xdr:cNvSpPr/>
      </xdr:nvSpPr>
      <xdr:spPr>
        <a:xfrm>
          <a:off x="3312160" y="13425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80645</xdr:rowOff>
    </xdr:from>
    <xdr:to>
      <xdr:col>15</xdr:col>
      <xdr:colOff>101600</xdr:colOff>
      <xdr:row>81</xdr:row>
      <xdr:rowOff>10795</xdr:rowOff>
    </xdr:to>
    <xdr:sp macro="" textlink="">
      <xdr:nvSpPr>
        <xdr:cNvPr id="250" name="楕円 249"/>
        <xdr:cNvSpPr/>
      </xdr:nvSpPr>
      <xdr:spPr>
        <a:xfrm>
          <a:off x="2514600" y="1349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131445</xdr:rowOff>
    </xdr:to>
    <xdr:cxnSp macro="">
      <xdr:nvCxnSpPr>
        <xdr:cNvPr id="251" name="直線コネクタ 250"/>
        <xdr:cNvCxnSpPr/>
      </xdr:nvCxnSpPr>
      <xdr:spPr>
        <a:xfrm flipV="1">
          <a:off x="2565400" y="13475970"/>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2" name="n_1aveValue【公営住宅】&#10;有形固定資産減価償却率"/>
        <xdr:cNvSpPr txBox="1"/>
      </xdr:nvSpPr>
      <xdr:spPr>
        <a:xfrm>
          <a:off x="317056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53" name="n_2aveValue【公営住宅】&#10;有形固定資産減価償却率"/>
        <xdr:cNvSpPr txBox="1"/>
      </xdr:nvSpPr>
      <xdr:spPr>
        <a:xfrm>
          <a:off x="238570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54" name="n_1mainValue【公営住宅】&#10;有形固定資産減価償却率"/>
        <xdr:cNvSpPr txBox="1"/>
      </xdr:nvSpPr>
      <xdr:spPr>
        <a:xfrm>
          <a:off x="317056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55" name="n_2mainValue【公営住宅】&#10;有形固定資産減価償却率"/>
        <xdr:cNvSpPr txBox="1"/>
      </xdr:nvSpPr>
      <xdr:spPr>
        <a:xfrm>
          <a:off x="238570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9219565" y="13261467"/>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9258300"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9154160" y="14511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9258300" y="130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9154160" y="1326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xdr:cNvSpPr txBox="1"/>
      </xdr:nvSpPr>
      <xdr:spPr>
        <a:xfrm>
          <a:off x="9258300" y="14196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919226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8445500" y="1417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7670800" y="14217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157987</xdr:rowOff>
    </xdr:from>
    <xdr:to>
      <xdr:col>50</xdr:col>
      <xdr:colOff>165100</xdr:colOff>
      <xdr:row>81</xdr:row>
      <xdr:rowOff>88137</xdr:rowOff>
    </xdr:to>
    <xdr:sp macro="" textlink="">
      <xdr:nvSpPr>
        <xdr:cNvPr id="293" name="楕円 292"/>
        <xdr:cNvSpPr/>
      </xdr:nvSpPr>
      <xdr:spPr>
        <a:xfrm>
          <a:off x="8445500" y="13569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91312</xdr:rowOff>
    </xdr:from>
    <xdr:to>
      <xdr:col>46</xdr:col>
      <xdr:colOff>38100</xdr:colOff>
      <xdr:row>85</xdr:row>
      <xdr:rowOff>21462</xdr:rowOff>
    </xdr:to>
    <xdr:sp macro="" textlink="">
      <xdr:nvSpPr>
        <xdr:cNvPr id="294" name="楕円 293"/>
        <xdr:cNvSpPr/>
      </xdr:nvSpPr>
      <xdr:spPr>
        <a:xfrm>
          <a:off x="7670800" y="1417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37337</xdr:rowOff>
    </xdr:from>
    <xdr:to>
      <xdr:col>50</xdr:col>
      <xdr:colOff>114300</xdr:colOff>
      <xdr:row>84</xdr:row>
      <xdr:rowOff>142112</xdr:rowOff>
    </xdr:to>
    <xdr:cxnSp macro="">
      <xdr:nvCxnSpPr>
        <xdr:cNvPr id="295" name="直線コネクタ 294"/>
        <xdr:cNvCxnSpPr/>
      </xdr:nvCxnSpPr>
      <xdr:spPr>
        <a:xfrm flipV="1">
          <a:off x="7713980" y="13616177"/>
          <a:ext cx="782320" cy="6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296" name="n_1aveValue【公営住宅】&#10;一人当たり面積"/>
        <xdr:cNvSpPr txBox="1"/>
      </xdr:nvSpPr>
      <xdr:spPr>
        <a:xfrm>
          <a:off x="8271587" y="142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297" name="n_2aveValue【公営住宅】&#10;一人当たり面積"/>
        <xdr:cNvSpPr txBox="1"/>
      </xdr:nvSpPr>
      <xdr:spPr>
        <a:xfrm>
          <a:off x="7509587" y="143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104664</xdr:rowOff>
    </xdr:from>
    <xdr:ext cx="469744" cy="259045"/>
    <xdr:sp macro="" textlink="">
      <xdr:nvSpPr>
        <xdr:cNvPr id="298" name="n_1mainValue【公営住宅】&#10;一人当たり面積"/>
        <xdr:cNvSpPr txBox="1"/>
      </xdr:nvSpPr>
      <xdr:spPr>
        <a:xfrm>
          <a:off x="8271587" y="133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37989</xdr:rowOff>
    </xdr:from>
    <xdr:ext cx="469744" cy="259045"/>
    <xdr:sp macro="" textlink="">
      <xdr:nvSpPr>
        <xdr:cNvPr id="299" name="n_2mainValue【公営住宅】&#10;一人当たり面積"/>
        <xdr:cNvSpPr txBox="1"/>
      </xdr:nvSpPr>
      <xdr:spPr>
        <a:xfrm>
          <a:off x="7509587" y="139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4375764" y="561403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44145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4287500" y="6840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xdr:cNvSpPr txBox="1"/>
      </xdr:nvSpPr>
      <xdr:spPr>
        <a:xfrm>
          <a:off x="14414500" y="621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4325600" y="62376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357884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28041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63500</xdr:rowOff>
    </xdr:from>
    <xdr:to>
      <xdr:col>81</xdr:col>
      <xdr:colOff>101600</xdr:colOff>
      <xdr:row>41</xdr:row>
      <xdr:rowOff>165100</xdr:rowOff>
    </xdr:to>
    <xdr:sp macro="" textlink="">
      <xdr:nvSpPr>
        <xdr:cNvPr id="350" name="楕円 349"/>
        <xdr:cNvSpPr/>
      </xdr:nvSpPr>
      <xdr:spPr>
        <a:xfrm>
          <a:off x="1357884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635</xdr:rowOff>
    </xdr:from>
    <xdr:to>
      <xdr:col>76</xdr:col>
      <xdr:colOff>165100</xdr:colOff>
      <xdr:row>42</xdr:row>
      <xdr:rowOff>102235</xdr:rowOff>
    </xdr:to>
    <xdr:sp macro="" textlink="">
      <xdr:nvSpPr>
        <xdr:cNvPr id="351" name="楕円 350"/>
        <xdr:cNvSpPr/>
      </xdr:nvSpPr>
      <xdr:spPr>
        <a:xfrm>
          <a:off x="1280414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114300</xdr:rowOff>
    </xdr:from>
    <xdr:to>
      <xdr:col>81</xdr:col>
      <xdr:colOff>50800</xdr:colOff>
      <xdr:row>42</xdr:row>
      <xdr:rowOff>51435</xdr:rowOff>
    </xdr:to>
    <xdr:cxnSp macro="">
      <xdr:nvCxnSpPr>
        <xdr:cNvPr id="352" name="直線コネクタ 351"/>
        <xdr:cNvCxnSpPr/>
      </xdr:nvCxnSpPr>
      <xdr:spPr>
        <a:xfrm flipV="1">
          <a:off x="12854940" y="6987540"/>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53" name="n_1aveValue【認定こども園・幼稚園・保育所】&#10;有形固定資産減価償却率"/>
        <xdr:cNvSpPr txBox="1"/>
      </xdr:nvSpPr>
      <xdr:spPr>
        <a:xfrm>
          <a:off x="134372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4" name="n_2aveValue【認定こども園・幼稚園・保育所】&#10;有形固定資産減価償却率"/>
        <xdr:cNvSpPr txBox="1"/>
      </xdr:nvSpPr>
      <xdr:spPr>
        <a:xfrm>
          <a:off x="126752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156227</xdr:rowOff>
    </xdr:from>
    <xdr:ext cx="405111" cy="259045"/>
    <xdr:sp macro="" textlink="">
      <xdr:nvSpPr>
        <xdr:cNvPr id="355" name="n_1mainValue【認定こども園・幼稚園・保育所】&#10;有形固定資産減価償却率"/>
        <xdr:cNvSpPr txBox="1"/>
      </xdr:nvSpPr>
      <xdr:spPr>
        <a:xfrm>
          <a:off x="134372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93362</xdr:rowOff>
    </xdr:from>
    <xdr:ext cx="405111" cy="259045"/>
    <xdr:sp macro="" textlink="">
      <xdr:nvSpPr>
        <xdr:cNvPr id="356" name="n_2mainValue【認定こども園・幼稚園・保育所】&#10;有形固定資産減価償却率"/>
        <xdr:cNvSpPr txBox="1"/>
      </xdr:nvSpPr>
      <xdr:spPr>
        <a:xfrm>
          <a:off x="126752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19509104" y="5622036"/>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1954784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194437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19547840" y="54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19443700" y="562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83" name="【認定こども園・幼稚園・保育所】&#10;一人当たり面積平均値テキスト"/>
        <xdr:cNvSpPr txBox="1"/>
      </xdr:nvSpPr>
      <xdr:spPr>
        <a:xfrm>
          <a:off x="19547840" y="6350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194589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18735040" y="625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179374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xdr:rowOff>
    </xdr:from>
    <xdr:to>
      <xdr:col>112</xdr:col>
      <xdr:colOff>38100</xdr:colOff>
      <xdr:row>36</xdr:row>
      <xdr:rowOff>117856</xdr:rowOff>
    </xdr:to>
    <xdr:sp macro="" textlink="">
      <xdr:nvSpPr>
        <xdr:cNvPr id="392" name="楕円 391"/>
        <xdr:cNvSpPr/>
      </xdr:nvSpPr>
      <xdr:spPr>
        <a:xfrm>
          <a:off x="18735040" y="6051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32258</xdr:rowOff>
    </xdr:from>
    <xdr:to>
      <xdr:col>107</xdr:col>
      <xdr:colOff>101600</xdr:colOff>
      <xdr:row>36</xdr:row>
      <xdr:rowOff>133858</xdr:rowOff>
    </xdr:to>
    <xdr:sp macro="" textlink="">
      <xdr:nvSpPr>
        <xdr:cNvPr id="393" name="楕円 392"/>
        <xdr:cNvSpPr/>
      </xdr:nvSpPr>
      <xdr:spPr>
        <a:xfrm>
          <a:off x="1793748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67056</xdr:rowOff>
    </xdr:from>
    <xdr:to>
      <xdr:col>111</xdr:col>
      <xdr:colOff>177800</xdr:colOff>
      <xdr:row>36</xdr:row>
      <xdr:rowOff>83058</xdr:rowOff>
    </xdr:to>
    <xdr:cxnSp macro="">
      <xdr:nvCxnSpPr>
        <xdr:cNvPr id="394" name="直線コネクタ 393"/>
        <xdr:cNvCxnSpPr/>
      </xdr:nvCxnSpPr>
      <xdr:spPr>
        <a:xfrm flipV="1">
          <a:off x="17988280" y="610209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395" name="n_1aveValue【認定こども園・幼稚園・保育所】&#10;一人当たり面積"/>
        <xdr:cNvSpPr txBox="1"/>
      </xdr:nvSpPr>
      <xdr:spPr>
        <a:xfrm>
          <a:off x="1856112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396" name="n_2aveValue【認定こども園・幼稚園・保育所】&#10;一人当たり面積"/>
        <xdr:cNvSpPr txBox="1"/>
      </xdr:nvSpPr>
      <xdr:spPr>
        <a:xfrm>
          <a:off x="17776267"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134383</xdr:rowOff>
    </xdr:from>
    <xdr:ext cx="469744" cy="259045"/>
    <xdr:sp macro="" textlink="">
      <xdr:nvSpPr>
        <xdr:cNvPr id="397" name="n_1mainValue【認定こども園・幼稚園・保育所】&#10;一人当たり面積"/>
        <xdr:cNvSpPr txBox="1"/>
      </xdr:nvSpPr>
      <xdr:spPr>
        <a:xfrm>
          <a:off x="18561127" y="583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150385</xdr:rowOff>
    </xdr:from>
    <xdr:ext cx="469744" cy="259045"/>
    <xdr:sp macro="" textlink="">
      <xdr:nvSpPr>
        <xdr:cNvPr id="398" name="n_2mainValue【認定こども園・幼稚園・保育所】&#10;一人当たり面積"/>
        <xdr:cNvSpPr txBox="1"/>
      </xdr:nvSpPr>
      <xdr:spPr>
        <a:xfrm>
          <a:off x="17776267"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4375764" y="9477647"/>
          <a:ext cx="0" cy="1267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4414500" y="10749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4287500" y="10745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4414500" y="925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4287500" y="9477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29" name="【学校施設】&#10;有形固定資産減価償却率平均値テキスト"/>
        <xdr:cNvSpPr txBox="1"/>
      </xdr:nvSpPr>
      <xdr:spPr>
        <a:xfrm>
          <a:off x="14414500" y="9922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4325600" y="9944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357884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2804140" y="992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438" name="楕円 437"/>
        <xdr:cNvSpPr/>
      </xdr:nvSpPr>
      <xdr:spPr>
        <a:xfrm>
          <a:off x="1357884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114119</xdr:rowOff>
    </xdr:from>
    <xdr:to>
      <xdr:col>76</xdr:col>
      <xdr:colOff>165100</xdr:colOff>
      <xdr:row>61</xdr:row>
      <xdr:rowOff>44269</xdr:rowOff>
    </xdr:to>
    <xdr:sp macro="" textlink="">
      <xdr:nvSpPr>
        <xdr:cNvPr id="439" name="楕円 438"/>
        <xdr:cNvSpPr/>
      </xdr:nvSpPr>
      <xdr:spPr>
        <a:xfrm>
          <a:off x="12804140" y="10172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164919</xdr:rowOff>
    </xdr:to>
    <xdr:cxnSp macro="">
      <xdr:nvCxnSpPr>
        <xdr:cNvPr id="440" name="直線コネクタ 439"/>
        <xdr:cNvCxnSpPr/>
      </xdr:nvCxnSpPr>
      <xdr:spPr>
        <a:xfrm flipV="1">
          <a:off x="12854940" y="10151473"/>
          <a:ext cx="7747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41" name="n_1aveValue【学校施設】&#10;有形固定資産減価償却率"/>
        <xdr:cNvSpPr txBox="1"/>
      </xdr:nvSpPr>
      <xdr:spPr>
        <a:xfrm>
          <a:off x="134372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42" name="n_2aveValue【学校施設】&#10;有形固定資産減価償却率"/>
        <xdr:cNvSpPr txBox="1"/>
      </xdr:nvSpPr>
      <xdr:spPr>
        <a:xfrm>
          <a:off x="126752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443" name="n_1mainValue【学校施設】&#10;有形固定資産減価償却率"/>
        <xdr:cNvSpPr txBox="1"/>
      </xdr:nvSpPr>
      <xdr:spPr>
        <a:xfrm>
          <a:off x="134372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35396</xdr:rowOff>
    </xdr:from>
    <xdr:ext cx="405111" cy="259045"/>
    <xdr:sp macro="" textlink="">
      <xdr:nvSpPr>
        <xdr:cNvPr id="444" name="n_2mainValue【学校施設】&#10;有形固定資産減価償却率"/>
        <xdr:cNvSpPr txBox="1"/>
      </xdr:nvSpPr>
      <xdr:spPr>
        <a:xfrm>
          <a:off x="1267524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19509104" y="9618574"/>
          <a:ext cx="0" cy="944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19547840" y="1056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19443700" y="1056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19547840" y="93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19443700" y="961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72" name="【学校施設】&#10;一人当たり面積平均値テキスト"/>
        <xdr:cNvSpPr txBox="1"/>
      </xdr:nvSpPr>
      <xdr:spPr>
        <a:xfrm>
          <a:off x="19547840" y="10198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19458940" y="1022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18735040" y="101507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17937480" y="10225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100533</xdr:rowOff>
    </xdr:from>
    <xdr:to>
      <xdr:col>112</xdr:col>
      <xdr:colOff>38100</xdr:colOff>
      <xdr:row>60</xdr:row>
      <xdr:rowOff>30683</xdr:rowOff>
    </xdr:to>
    <xdr:sp macro="" textlink="">
      <xdr:nvSpPr>
        <xdr:cNvPr id="481" name="楕円 480"/>
        <xdr:cNvSpPr/>
      </xdr:nvSpPr>
      <xdr:spPr>
        <a:xfrm>
          <a:off x="18735040" y="9991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120193</xdr:rowOff>
    </xdr:from>
    <xdr:to>
      <xdr:col>107</xdr:col>
      <xdr:colOff>101600</xdr:colOff>
      <xdr:row>60</xdr:row>
      <xdr:rowOff>50343</xdr:rowOff>
    </xdr:to>
    <xdr:sp macro="" textlink="">
      <xdr:nvSpPr>
        <xdr:cNvPr id="482" name="楕円 481"/>
        <xdr:cNvSpPr/>
      </xdr:nvSpPr>
      <xdr:spPr>
        <a:xfrm>
          <a:off x="17937480" y="10010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151333</xdr:rowOff>
    </xdr:from>
    <xdr:to>
      <xdr:col>111</xdr:col>
      <xdr:colOff>177800</xdr:colOff>
      <xdr:row>59</xdr:row>
      <xdr:rowOff>170993</xdr:rowOff>
    </xdr:to>
    <xdr:cxnSp macro="">
      <xdr:nvCxnSpPr>
        <xdr:cNvPr id="483" name="直線コネクタ 482"/>
        <xdr:cNvCxnSpPr/>
      </xdr:nvCxnSpPr>
      <xdr:spPr>
        <a:xfrm flipV="1">
          <a:off x="17988280" y="10042093"/>
          <a:ext cx="78994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484" name="n_1aveValue【学校施設】&#10;一人当たり面積"/>
        <xdr:cNvSpPr txBox="1"/>
      </xdr:nvSpPr>
      <xdr:spPr>
        <a:xfrm>
          <a:off x="18561127" y="102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485" name="n_2aveValue【学校施設】&#10;一人当たり面積"/>
        <xdr:cNvSpPr txBox="1"/>
      </xdr:nvSpPr>
      <xdr:spPr>
        <a:xfrm>
          <a:off x="17776267" y="103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47210</xdr:rowOff>
    </xdr:from>
    <xdr:ext cx="469744" cy="259045"/>
    <xdr:sp macro="" textlink="">
      <xdr:nvSpPr>
        <xdr:cNvPr id="486" name="n_1mainValue【学校施設】&#10;一人当たり面積"/>
        <xdr:cNvSpPr txBox="1"/>
      </xdr:nvSpPr>
      <xdr:spPr>
        <a:xfrm>
          <a:off x="18561127" y="97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66870</xdr:rowOff>
    </xdr:from>
    <xdr:ext cx="469744" cy="259045"/>
    <xdr:sp macro="" textlink="">
      <xdr:nvSpPr>
        <xdr:cNvPr id="487" name="n_2mainValue【学校施設】&#10;一人当たり面積"/>
        <xdr:cNvSpPr txBox="1"/>
      </xdr:nvSpPr>
      <xdr:spPr>
        <a:xfrm>
          <a:off x="17776267" y="97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12" name="直線コネクタ 511"/>
        <xdr:cNvCxnSpPr/>
      </xdr:nvCxnSpPr>
      <xdr:spPr>
        <a:xfrm flipV="1">
          <a:off x="14375764" y="130416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13" name="【児童館】&#10;有形固定資産減価償却率最小値テキスト"/>
        <xdr:cNvSpPr txBox="1"/>
      </xdr:nvSpPr>
      <xdr:spPr>
        <a:xfrm>
          <a:off x="14414500" y="1456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14" name="直線コネクタ 513"/>
        <xdr:cNvCxnSpPr/>
      </xdr:nvCxnSpPr>
      <xdr:spPr>
        <a:xfrm>
          <a:off x="14287500" y="1455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517" name="【児童館】&#10;有形固定資産減価償却率平均値テキスト"/>
        <xdr:cNvSpPr txBox="1"/>
      </xdr:nvSpPr>
      <xdr:spPr>
        <a:xfrm>
          <a:off x="14414500" y="1354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18" name="フローチャート: 判断 517"/>
        <xdr:cNvSpPr/>
      </xdr:nvSpPr>
      <xdr:spPr>
        <a:xfrm>
          <a:off x="14325600" y="135661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19" name="フローチャート: 判断 518"/>
        <xdr:cNvSpPr/>
      </xdr:nvSpPr>
      <xdr:spPr>
        <a:xfrm>
          <a:off x="1357884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20" name="フローチャート: 判断 519"/>
        <xdr:cNvSpPr/>
      </xdr:nvSpPr>
      <xdr:spPr>
        <a:xfrm>
          <a:off x="1280414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88264</xdr:rowOff>
    </xdr:from>
    <xdr:to>
      <xdr:col>81</xdr:col>
      <xdr:colOff>101600</xdr:colOff>
      <xdr:row>78</xdr:row>
      <xdr:rowOff>18414</xdr:rowOff>
    </xdr:to>
    <xdr:sp macro="" textlink="">
      <xdr:nvSpPr>
        <xdr:cNvPr id="526" name="楕円 525"/>
        <xdr:cNvSpPr/>
      </xdr:nvSpPr>
      <xdr:spPr>
        <a:xfrm>
          <a:off x="13578840" y="12996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50164</xdr:rowOff>
    </xdr:from>
    <xdr:to>
      <xdr:col>76</xdr:col>
      <xdr:colOff>165100</xdr:colOff>
      <xdr:row>81</xdr:row>
      <xdr:rowOff>151764</xdr:rowOff>
    </xdr:to>
    <xdr:sp macro="" textlink="">
      <xdr:nvSpPr>
        <xdr:cNvPr id="527" name="楕円 526"/>
        <xdr:cNvSpPr/>
      </xdr:nvSpPr>
      <xdr:spPr>
        <a:xfrm>
          <a:off x="12804140" y="136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139064</xdr:rowOff>
    </xdr:from>
    <xdr:to>
      <xdr:col>81</xdr:col>
      <xdr:colOff>50800</xdr:colOff>
      <xdr:row>81</xdr:row>
      <xdr:rowOff>100964</xdr:rowOff>
    </xdr:to>
    <xdr:cxnSp macro="">
      <xdr:nvCxnSpPr>
        <xdr:cNvPr id="528" name="直線コネクタ 527"/>
        <xdr:cNvCxnSpPr/>
      </xdr:nvCxnSpPr>
      <xdr:spPr>
        <a:xfrm flipV="1">
          <a:off x="12854940" y="13047344"/>
          <a:ext cx="7747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529" name="n_1aveValue【児童館】&#10;有形固定資産減価償却率"/>
        <xdr:cNvSpPr txBox="1"/>
      </xdr:nvSpPr>
      <xdr:spPr>
        <a:xfrm>
          <a:off x="13437244" y="1367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30" name="n_2aveValue【児童館】&#10;有形固定資産減価償却率"/>
        <xdr:cNvSpPr txBox="1"/>
      </xdr:nvSpPr>
      <xdr:spPr>
        <a:xfrm>
          <a:off x="126752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34941</xdr:rowOff>
    </xdr:from>
    <xdr:ext cx="405111" cy="259045"/>
    <xdr:sp macro="" textlink="">
      <xdr:nvSpPr>
        <xdr:cNvPr id="531" name="n_1mainValue【児童館】&#10;有形固定資産減価償却率"/>
        <xdr:cNvSpPr txBox="1"/>
      </xdr:nvSpPr>
      <xdr:spPr>
        <a:xfrm>
          <a:off x="13437244" y="1277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168291</xdr:rowOff>
    </xdr:from>
    <xdr:ext cx="405111" cy="259045"/>
    <xdr:sp macro="" textlink="">
      <xdr:nvSpPr>
        <xdr:cNvPr id="532" name="n_2mainValue【児童館】&#10;有形固定資産減価償却率"/>
        <xdr:cNvSpPr txBox="1"/>
      </xdr:nvSpPr>
      <xdr:spPr>
        <a:xfrm>
          <a:off x="1267524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56" name="直線コネクタ 555"/>
        <xdr:cNvCxnSpPr/>
      </xdr:nvCxnSpPr>
      <xdr:spPr>
        <a:xfrm flipV="1">
          <a:off x="19509104" y="13277849"/>
          <a:ext cx="0" cy="1169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57" name="【児童館】&#10;一人当たり面積最小値テキスト"/>
        <xdr:cNvSpPr txBox="1"/>
      </xdr:nvSpPr>
      <xdr:spPr>
        <a:xfrm>
          <a:off x="1954784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58" name="直線コネクタ 557"/>
        <xdr:cNvCxnSpPr/>
      </xdr:nvCxnSpPr>
      <xdr:spPr>
        <a:xfrm>
          <a:off x="1944370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59" name="【児童館】&#10;一人当たり面積最大値テキスト"/>
        <xdr:cNvSpPr txBox="1"/>
      </xdr:nvSpPr>
      <xdr:spPr>
        <a:xfrm>
          <a:off x="19547840" y="130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0" name="直線コネクタ 559"/>
        <xdr:cNvCxnSpPr/>
      </xdr:nvCxnSpPr>
      <xdr:spPr>
        <a:xfrm>
          <a:off x="19443700" y="1327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61" name="【児童館】&#10;一人当たり面積平均値テキスト"/>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62" name="フローチャート: 判断 561"/>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63" name="フローチャート: 判断 562"/>
        <xdr:cNvSpPr/>
      </xdr:nvSpPr>
      <xdr:spPr>
        <a:xfrm>
          <a:off x="1873504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64" name="フローチャート: 判断 563"/>
        <xdr:cNvSpPr/>
      </xdr:nvSpPr>
      <xdr:spPr>
        <a:xfrm>
          <a:off x="1793748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570" name="楕円 569"/>
        <xdr:cNvSpPr/>
      </xdr:nvSpPr>
      <xdr:spPr>
        <a:xfrm>
          <a:off x="18735040" y="1423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571" name="楕円 570"/>
        <xdr:cNvSpPr/>
      </xdr:nvSpPr>
      <xdr:spPr>
        <a:xfrm>
          <a:off x="17937480" y="14076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85</xdr:row>
      <xdr:rowOff>30480</xdr:rowOff>
    </xdr:to>
    <xdr:cxnSp macro="">
      <xdr:nvCxnSpPr>
        <xdr:cNvPr id="572" name="直線コネクタ 571"/>
        <xdr:cNvCxnSpPr/>
      </xdr:nvCxnSpPr>
      <xdr:spPr>
        <a:xfrm>
          <a:off x="17988280" y="14123671"/>
          <a:ext cx="78994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573" name="n_1aveValue【児童館】&#10;一人当たり面積"/>
        <xdr:cNvSpPr txBox="1"/>
      </xdr:nvSpPr>
      <xdr:spPr>
        <a:xfrm>
          <a:off x="1856112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574" name="n_2aveValue【児童館】&#10;一人当たり面積"/>
        <xdr:cNvSpPr txBox="1"/>
      </xdr:nvSpPr>
      <xdr:spPr>
        <a:xfrm>
          <a:off x="1777626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575" name="n_1mainValue【児童館】&#10;一人当たり面積"/>
        <xdr:cNvSpPr txBox="1"/>
      </xdr:nvSpPr>
      <xdr:spPr>
        <a:xfrm>
          <a:off x="185611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576" name="n_2mainValue【児童館】&#10;一人当たり面積"/>
        <xdr:cNvSpPr txBox="1"/>
      </xdr:nvSpPr>
      <xdr:spPr>
        <a:xfrm>
          <a:off x="1777626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7" name="テキスト ボックス 586"/>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9" name="テキスト ボックス 58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7" name="テキスト ボックス 596"/>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01" name="直線コネクタ 600"/>
        <xdr:cNvCxnSpPr/>
      </xdr:nvCxnSpPr>
      <xdr:spPr>
        <a:xfrm flipV="1">
          <a:off x="14375764" y="1676400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02" name="【公民館】&#10;有形固定資産減価償却率最小値テキスト"/>
        <xdr:cNvSpPr txBox="1"/>
      </xdr:nvSpPr>
      <xdr:spPr>
        <a:xfrm>
          <a:off x="14414500" y="180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03" name="直線コネクタ 602"/>
        <xdr:cNvCxnSpPr/>
      </xdr:nvCxnSpPr>
      <xdr:spPr>
        <a:xfrm>
          <a:off x="14287500" y="18055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4"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5" name="直線コネクタ 604"/>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06" name="【公民館】&#10;有形固定資産減価償却率平均値テキスト"/>
        <xdr:cNvSpPr txBox="1"/>
      </xdr:nvSpPr>
      <xdr:spPr>
        <a:xfrm>
          <a:off x="1441450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07" name="フローチャート: 判断 606"/>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08" name="フローチャート: 判断 607"/>
        <xdr:cNvSpPr/>
      </xdr:nvSpPr>
      <xdr:spPr>
        <a:xfrm>
          <a:off x="1357884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09" name="フローチャート: 判断 608"/>
        <xdr:cNvSpPr/>
      </xdr:nvSpPr>
      <xdr:spPr>
        <a:xfrm>
          <a:off x="12804140" y="17412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615" name="楕円 614"/>
        <xdr:cNvSpPr/>
      </xdr:nvSpPr>
      <xdr:spPr>
        <a:xfrm>
          <a:off x="13578840" y="1751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616" name="楕円 615"/>
        <xdr:cNvSpPr/>
      </xdr:nvSpPr>
      <xdr:spPr>
        <a:xfrm>
          <a:off x="1280414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47625</xdr:rowOff>
    </xdr:to>
    <xdr:cxnSp macro="">
      <xdr:nvCxnSpPr>
        <xdr:cNvPr id="617" name="直線コネクタ 616"/>
        <xdr:cNvCxnSpPr/>
      </xdr:nvCxnSpPr>
      <xdr:spPr>
        <a:xfrm flipV="1">
          <a:off x="12854940" y="17569815"/>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618" name="n_1aveValue【公民館】&#10;有形固定資産減価償却率"/>
        <xdr:cNvSpPr txBox="1"/>
      </xdr:nvSpPr>
      <xdr:spPr>
        <a:xfrm>
          <a:off x="1343724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19" name="n_2aveValue【公民館】&#10;有形固定資産減価償却率"/>
        <xdr:cNvSpPr txBox="1"/>
      </xdr:nvSpPr>
      <xdr:spPr>
        <a:xfrm>
          <a:off x="12675244" y="171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620" name="n_1mainValue【公民館】&#10;有形固定資産減価償却率"/>
        <xdr:cNvSpPr txBox="1"/>
      </xdr:nvSpPr>
      <xdr:spPr>
        <a:xfrm>
          <a:off x="134372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89552</xdr:rowOff>
    </xdr:from>
    <xdr:ext cx="405111" cy="259045"/>
    <xdr:sp macro="" textlink="">
      <xdr:nvSpPr>
        <xdr:cNvPr id="621" name="n_2mainValue【公民館】&#10;有形固定資産減価償却率"/>
        <xdr:cNvSpPr txBox="1"/>
      </xdr:nvSpPr>
      <xdr:spPr>
        <a:xfrm>
          <a:off x="126752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47" name="直線コネクタ 646"/>
        <xdr:cNvCxnSpPr/>
      </xdr:nvCxnSpPr>
      <xdr:spPr>
        <a:xfrm flipV="1">
          <a:off x="19509104" y="1690388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48"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49" name="直線コネクタ 648"/>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50" name="【公民館】&#10;一人当たり面積最大値テキスト"/>
        <xdr:cNvSpPr txBox="1"/>
      </xdr:nvSpPr>
      <xdr:spPr>
        <a:xfrm>
          <a:off x="19547840" y="1668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51" name="直線コネクタ 650"/>
        <xdr:cNvCxnSpPr/>
      </xdr:nvCxnSpPr>
      <xdr:spPr>
        <a:xfrm>
          <a:off x="19443700" y="1690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52" name="【公民館】&#10;一人当たり面積平均値テキスト"/>
        <xdr:cNvSpPr txBox="1"/>
      </xdr:nvSpPr>
      <xdr:spPr>
        <a:xfrm>
          <a:off x="19547840" y="17764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53" name="フローチャート: 判断 652"/>
        <xdr:cNvSpPr/>
      </xdr:nvSpPr>
      <xdr:spPr>
        <a:xfrm>
          <a:off x="19458940" y="1778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54" name="フローチャート: 判断 653"/>
        <xdr:cNvSpPr/>
      </xdr:nvSpPr>
      <xdr:spPr>
        <a:xfrm>
          <a:off x="18735040" y="17785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55" name="フローチャート: 判断 654"/>
        <xdr:cNvSpPr/>
      </xdr:nvSpPr>
      <xdr:spPr>
        <a:xfrm>
          <a:off x="1793748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661" name="楕円 660"/>
        <xdr:cNvSpPr/>
      </xdr:nvSpPr>
      <xdr:spPr>
        <a:xfrm>
          <a:off x="18735040" y="1793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62" name="楕円 661"/>
        <xdr:cNvSpPr/>
      </xdr:nvSpPr>
      <xdr:spPr>
        <a:xfrm>
          <a:off x="1793748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120287</xdr:rowOff>
    </xdr:from>
    <xdr:to>
      <xdr:col>111</xdr:col>
      <xdr:colOff>177800</xdr:colOff>
      <xdr:row>107</xdr:row>
      <xdr:rowOff>43543</xdr:rowOff>
    </xdr:to>
    <xdr:cxnSp macro="">
      <xdr:nvCxnSpPr>
        <xdr:cNvPr id="663" name="直線コネクタ 662"/>
        <xdr:cNvCxnSpPr/>
      </xdr:nvCxnSpPr>
      <xdr:spPr>
        <a:xfrm>
          <a:off x="17988280" y="17890127"/>
          <a:ext cx="78994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64" name="n_1aveValue【公民館】&#10;一人当たり面積"/>
        <xdr:cNvSpPr txBox="1"/>
      </xdr:nvSpPr>
      <xdr:spPr>
        <a:xfrm>
          <a:off x="1856112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65" name="n_2aveValue【公民館】&#10;一人当たり面積"/>
        <xdr:cNvSpPr txBox="1"/>
      </xdr:nvSpPr>
      <xdr:spPr>
        <a:xfrm>
          <a:off x="177762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666" name="n_1mainValue【公民館】&#10;一人当たり面積"/>
        <xdr:cNvSpPr txBox="1"/>
      </xdr:nvSpPr>
      <xdr:spPr>
        <a:xfrm>
          <a:off x="1856112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667" name="n_2mainValue【公民館】&#10;一人当たり面積"/>
        <xdr:cNvSpPr txBox="1"/>
      </xdr:nvSpPr>
      <xdr:spPr>
        <a:xfrm>
          <a:off x="1777626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全体では類似団体と比較して有形固定資産減価償却率は低くなっているものの、年々と加速する少子高齢化の影響もあり人口減少がすすみ、一人当たりの面積からすると、学校施設、公営住宅が高くなっている。</a:t>
          </a:r>
          <a:endParaRPr lang="ja-JP" altLang="ja-JP">
            <a:effectLst/>
          </a:endParaRPr>
        </a:p>
        <a:p>
          <a:r>
            <a:rPr lang="ja-JP" altLang="ja-JP" sz="1100" b="0" i="0" baseline="0">
              <a:solidFill>
                <a:schemeClr val="dk1"/>
              </a:solidFill>
              <a:effectLst/>
              <a:latin typeface="+mn-lt"/>
              <a:ea typeface="+mn-ea"/>
              <a:cs typeface="+mn-cs"/>
            </a:rPr>
            <a:t>保育園については、合併後に行った施設の統廃合により、有形固定資産減価償却率が低くなっているが、一人当たり面積については若干ではあるが増加している。</a:t>
          </a:r>
          <a:endParaRPr lang="ja-JP" altLang="ja-JP">
            <a:effectLst/>
          </a:endParaRPr>
        </a:p>
        <a:p>
          <a:r>
            <a:rPr lang="ja-JP" altLang="ja-JP" sz="1100" b="0" i="0" baseline="0">
              <a:solidFill>
                <a:schemeClr val="dk1"/>
              </a:solidFill>
              <a:effectLst/>
              <a:latin typeface="+mn-lt"/>
              <a:ea typeface="+mn-ea"/>
              <a:cs typeface="+mn-cs"/>
            </a:rPr>
            <a:t>なお、児童館については、新たに施設を追加したため、有形固定資産減価償却率が高くなっている。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086225" y="5534842"/>
          <a:ext cx="0" cy="150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124960" y="7043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020820" y="7039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124960" y="6379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03606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312160" y="65247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75673</xdr:rowOff>
    </xdr:from>
    <xdr:ext cx="405111" cy="259045"/>
    <xdr:sp macro="" textlink="">
      <xdr:nvSpPr>
        <xdr:cNvPr id="65" name="n_1aveValue【図書館】&#10;有形固定資産減価償却率"/>
        <xdr:cNvSpPr txBox="1"/>
      </xdr:nvSpPr>
      <xdr:spPr>
        <a:xfrm>
          <a:off x="317056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3" name="楕円 72"/>
        <xdr:cNvSpPr/>
      </xdr:nvSpPr>
      <xdr:spPr>
        <a:xfrm>
          <a:off x="3312160" y="650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74" name="楕円 73"/>
        <xdr:cNvSpPr/>
      </xdr:nvSpPr>
      <xdr:spPr>
        <a:xfrm>
          <a:off x="25146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87630</xdr:rowOff>
    </xdr:to>
    <xdr:cxnSp macro="">
      <xdr:nvCxnSpPr>
        <xdr:cNvPr id="75" name="直線コネクタ 74"/>
        <xdr:cNvCxnSpPr/>
      </xdr:nvCxnSpPr>
      <xdr:spPr>
        <a:xfrm flipV="1">
          <a:off x="2565400" y="6555377"/>
          <a:ext cx="78994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76" name="n_1mainValue【図書館】&#10;有形固定資産減価償却率"/>
        <xdr:cNvSpPr txBox="1"/>
      </xdr:nvSpPr>
      <xdr:spPr>
        <a:xfrm>
          <a:off x="317056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main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9219565" y="550164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92583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915416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9258300" y="52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9154160" y="550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6" name="【図書館】&#10;一人当たり面積平均値テキスト"/>
        <xdr:cNvSpPr txBox="1"/>
      </xdr:nvSpPr>
      <xdr:spPr>
        <a:xfrm>
          <a:off x="9258300" y="656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844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156227</xdr:rowOff>
    </xdr:from>
    <xdr:ext cx="469744" cy="259045"/>
    <xdr:sp macro="" textlink="">
      <xdr:nvSpPr>
        <xdr:cNvPr id="109" name="n_1aveValue【図書館】&#10;一人当たり面積"/>
        <xdr:cNvSpPr txBox="1"/>
      </xdr:nvSpPr>
      <xdr:spPr>
        <a:xfrm>
          <a:off x="827158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72407</xdr:rowOff>
    </xdr:from>
    <xdr:ext cx="469744" cy="259045"/>
    <xdr:sp macro="" textlink="">
      <xdr:nvSpPr>
        <xdr:cNvPr id="111" name="n_2aveValue【図書館】&#10;一人当たり面積"/>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17" name="楕円 116"/>
        <xdr:cNvSpPr/>
      </xdr:nvSpPr>
      <xdr:spPr>
        <a:xfrm>
          <a:off x="844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55880</xdr:rowOff>
    </xdr:from>
    <xdr:to>
      <xdr:col>46</xdr:col>
      <xdr:colOff>38100</xdr:colOff>
      <xdr:row>38</xdr:row>
      <xdr:rowOff>157480</xdr:rowOff>
    </xdr:to>
    <xdr:sp macro="" textlink="">
      <xdr:nvSpPr>
        <xdr:cNvPr id="118" name="楕円 117"/>
        <xdr:cNvSpPr/>
      </xdr:nvSpPr>
      <xdr:spPr>
        <a:xfrm>
          <a:off x="767080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106680</xdr:rowOff>
    </xdr:from>
    <xdr:to>
      <xdr:col>50</xdr:col>
      <xdr:colOff>114300</xdr:colOff>
      <xdr:row>38</xdr:row>
      <xdr:rowOff>114300</xdr:rowOff>
    </xdr:to>
    <xdr:cxnSp macro="">
      <xdr:nvCxnSpPr>
        <xdr:cNvPr id="119" name="直線コネクタ 118"/>
        <xdr:cNvCxnSpPr/>
      </xdr:nvCxnSpPr>
      <xdr:spPr>
        <a:xfrm>
          <a:off x="7713980" y="64770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0" name="n_1main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2557</xdr:rowOff>
    </xdr:from>
    <xdr:ext cx="469744" cy="259045"/>
    <xdr:sp macro="" textlink="">
      <xdr:nvSpPr>
        <xdr:cNvPr id="121" name="n_2mainValue【図書館】&#10;一人当たり面積"/>
        <xdr:cNvSpPr txBox="1"/>
      </xdr:nvSpPr>
      <xdr:spPr>
        <a:xfrm>
          <a:off x="750958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086225" y="938784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12496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12496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9" name="【体育館・プール】&#10;有形固定資産減価償却率平均値テキスト"/>
        <xdr:cNvSpPr txBox="1"/>
      </xdr:nvSpPr>
      <xdr:spPr>
        <a:xfrm>
          <a:off x="4124960" y="10171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036060" y="10192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31216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152" name="n_1aveValue【体育館・プール】&#10;有形固定資産減価償却率"/>
        <xdr:cNvSpPr txBox="1"/>
      </xdr:nvSpPr>
      <xdr:spPr>
        <a:xfrm>
          <a:off x="317056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53" name="フローチャート: 判断 152"/>
        <xdr:cNvSpPr/>
      </xdr:nvSpPr>
      <xdr:spPr>
        <a:xfrm>
          <a:off x="2514600" y="1013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154" name="n_2aveValue【体育館・プール】&#10;有形固定資産減価償却率"/>
        <xdr:cNvSpPr txBox="1"/>
      </xdr:nvSpPr>
      <xdr:spPr>
        <a:xfrm>
          <a:off x="2385704" y="1022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60" name="楕円 159"/>
        <xdr:cNvSpPr/>
      </xdr:nvSpPr>
      <xdr:spPr>
        <a:xfrm>
          <a:off x="3312160" y="9839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38354</xdr:rowOff>
    </xdr:from>
    <xdr:to>
      <xdr:col>15</xdr:col>
      <xdr:colOff>101600</xdr:colOff>
      <xdr:row>60</xdr:row>
      <xdr:rowOff>139954</xdr:rowOff>
    </xdr:to>
    <xdr:sp macro="" textlink="">
      <xdr:nvSpPr>
        <xdr:cNvPr id="161" name="楕円 160"/>
        <xdr:cNvSpPr/>
      </xdr:nvSpPr>
      <xdr:spPr>
        <a:xfrm>
          <a:off x="25146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60</xdr:row>
      <xdr:rowOff>89154</xdr:rowOff>
    </xdr:to>
    <xdr:cxnSp macro="">
      <xdr:nvCxnSpPr>
        <xdr:cNvPr id="162" name="直線コネクタ 161"/>
        <xdr:cNvCxnSpPr/>
      </xdr:nvCxnSpPr>
      <xdr:spPr>
        <a:xfrm flipV="1">
          <a:off x="2565400" y="9889998"/>
          <a:ext cx="78994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62755</xdr:rowOff>
    </xdr:from>
    <xdr:ext cx="405111" cy="259045"/>
    <xdr:sp macro="" textlink="">
      <xdr:nvSpPr>
        <xdr:cNvPr id="163" name="n_1mainValue【体育館・プール】&#10;有形固定資産減価償却率"/>
        <xdr:cNvSpPr txBox="1"/>
      </xdr:nvSpPr>
      <xdr:spPr>
        <a:xfrm>
          <a:off x="317056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156481</xdr:rowOff>
    </xdr:from>
    <xdr:ext cx="405111" cy="259045"/>
    <xdr:sp macro="" textlink="">
      <xdr:nvSpPr>
        <xdr:cNvPr id="164" name="n_2mainValue【体育館・プール】&#10;有形固定資産減価償却率"/>
        <xdr:cNvSpPr txBox="1"/>
      </xdr:nvSpPr>
      <xdr:spPr>
        <a:xfrm>
          <a:off x="2385704"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9219565" y="9306560"/>
          <a:ext cx="0" cy="139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92583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9154160" y="1069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9258300" y="908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9154160" y="9306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3" name="【体育館・プール】&#10;一人当たり面積平均値テキスト"/>
        <xdr:cNvSpPr txBox="1"/>
      </xdr:nvSpPr>
      <xdr:spPr>
        <a:xfrm>
          <a:off x="925830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91922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8445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96" name="n_1aveValue【体育館・プール】&#10;一人当たり面積"/>
        <xdr:cNvSpPr txBox="1"/>
      </xdr:nvSpPr>
      <xdr:spPr>
        <a:xfrm>
          <a:off x="827158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97" name="フローチャート: 判断 196"/>
        <xdr:cNvSpPr/>
      </xdr:nvSpPr>
      <xdr:spPr>
        <a:xfrm>
          <a:off x="767080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98" name="n_2aveValue【体育館・プール】&#10;一人当たり面積"/>
        <xdr:cNvSpPr txBox="1"/>
      </xdr:nvSpPr>
      <xdr:spPr>
        <a:xfrm>
          <a:off x="750958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110490</xdr:rowOff>
    </xdr:from>
    <xdr:to>
      <xdr:col>50</xdr:col>
      <xdr:colOff>165100</xdr:colOff>
      <xdr:row>61</xdr:row>
      <xdr:rowOff>40640</xdr:rowOff>
    </xdr:to>
    <xdr:sp macro="" textlink="">
      <xdr:nvSpPr>
        <xdr:cNvPr id="204" name="楕円 203"/>
        <xdr:cNvSpPr/>
      </xdr:nvSpPr>
      <xdr:spPr>
        <a:xfrm>
          <a:off x="8445500" y="1016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153670</xdr:rowOff>
    </xdr:from>
    <xdr:to>
      <xdr:col>46</xdr:col>
      <xdr:colOff>38100</xdr:colOff>
      <xdr:row>61</xdr:row>
      <xdr:rowOff>83820</xdr:rowOff>
    </xdr:to>
    <xdr:sp macro="" textlink="">
      <xdr:nvSpPr>
        <xdr:cNvPr id="205" name="楕円 204"/>
        <xdr:cNvSpPr/>
      </xdr:nvSpPr>
      <xdr:spPr>
        <a:xfrm>
          <a:off x="7670800" y="10212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161290</xdr:rowOff>
    </xdr:from>
    <xdr:to>
      <xdr:col>50</xdr:col>
      <xdr:colOff>114300</xdr:colOff>
      <xdr:row>61</xdr:row>
      <xdr:rowOff>33020</xdr:rowOff>
    </xdr:to>
    <xdr:cxnSp macro="">
      <xdr:nvCxnSpPr>
        <xdr:cNvPr id="206" name="直線コネクタ 205"/>
        <xdr:cNvCxnSpPr/>
      </xdr:nvCxnSpPr>
      <xdr:spPr>
        <a:xfrm flipV="1">
          <a:off x="7713980" y="10219690"/>
          <a:ext cx="78232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57167</xdr:rowOff>
    </xdr:from>
    <xdr:ext cx="469744" cy="259045"/>
    <xdr:sp macro="" textlink="">
      <xdr:nvSpPr>
        <xdr:cNvPr id="207" name="n_1mainValue【体育館・プール】&#10;一人当たり面積"/>
        <xdr:cNvSpPr txBox="1"/>
      </xdr:nvSpPr>
      <xdr:spPr>
        <a:xfrm>
          <a:off x="827158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100347</xdr:rowOff>
    </xdr:from>
    <xdr:ext cx="469744" cy="259045"/>
    <xdr:sp macro="" textlink="">
      <xdr:nvSpPr>
        <xdr:cNvPr id="208" name="n_2mainValue【体育館・プール】&#10;一人当たり面積"/>
        <xdr:cNvSpPr txBox="1"/>
      </xdr:nvSpPr>
      <xdr:spPr>
        <a:xfrm>
          <a:off x="750958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34" name="直線コネクタ 233"/>
        <xdr:cNvCxnSpPr/>
      </xdr:nvCxnSpPr>
      <xdr:spPr>
        <a:xfrm flipV="1">
          <a:off x="4086225" y="12987201"/>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35" name="【福祉施設】&#10;有形固定資産減価償却率最小値テキスト"/>
        <xdr:cNvSpPr txBox="1"/>
      </xdr:nvSpPr>
      <xdr:spPr>
        <a:xfrm>
          <a:off x="4124960" y="14504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36" name="直線コネクタ 235"/>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39" name="【福祉施設】&#10;有形固定資産減価償却率平均値テキスト"/>
        <xdr:cNvSpPr txBox="1"/>
      </xdr:nvSpPr>
      <xdr:spPr>
        <a:xfrm>
          <a:off x="4124960" y="1366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40" name="フローチャート: 判断 239"/>
        <xdr:cNvSpPr/>
      </xdr:nvSpPr>
      <xdr:spPr>
        <a:xfrm>
          <a:off x="4036060" y="1368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41" name="フローチャート: 判断 240"/>
        <xdr:cNvSpPr/>
      </xdr:nvSpPr>
      <xdr:spPr>
        <a:xfrm>
          <a:off x="331216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242" name="n_1aveValue【福祉施設】&#10;有形固定資産減価償却率"/>
        <xdr:cNvSpPr txBox="1"/>
      </xdr:nvSpPr>
      <xdr:spPr>
        <a:xfrm>
          <a:off x="317056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243" name="フローチャート: 判断 242"/>
        <xdr:cNvSpPr/>
      </xdr:nvSpPr>
      <xdr:spPr>
        <a:xfrm>
          <a:off x="2514600" y="13701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244" name="n_2aveValue【福祉施設】&#10;有形固定資産減価償却率"/>
        <xdr:cNvSpPr txBox="1"/>
      </xdr:nvSpPr>
      <xdr:spPr>
        <a:xfrm>
          <a:off x="2385704" y="1348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50" name="楕円 249"/>
        <xdr:cNvSpPr/>
      </xdr:nvSpPr>
      <xdr:spPr>
        <a:xfrm>
          <a:off x="331216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51" name="n_1main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77" name="直線コネクタ 276"/>
        <xdr:cNvCxnSpPr/>
      </xdr:nvCxnSpPr>
      <xdr:spPr>
        <a:xfrm flipV="1">
          <a:off x="9219565" y="12961075"/>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78" name="【福祉施設】&#10;一人当たり面積最小値テキスト"/>
        <xdr:cNvSpPr txBox="1"/>
      </xdr:nvSpPr>
      <xdr:spPr>
        <a:xfrm>
          <a:off x="9258300" y="145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79" name="直線コネクタ 278"/>
        <xdr:cNvCxnSpPr/>
      </xdr:nvCxnSpPr>
      <xdr:spPr>
        <a:xfrm>
          <a:off x="9154160" y="14513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80" name="【福祉施設】&#10;一人当たり面積最大値テキスト"/>
        <xdr:cNvSpPr txBox="1"/>
      </xdr:nvSpPr>
      <xdr:spPr>
        <a:xfrm>
          <a:off x="9258300" y="127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81" name="直線コネクタ 280"/>
        <xdr:cNvCxnSpPr/>
      </xdr:nvCxnSpPr>
      <xdr:spPr>
        <a:xfrm>
          <a:off x="9154160" y="1296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82" name="【福祉施設】&#10;一人当たり面積平均値テキスト"/>
        <xdr:cNvSpPr txBox="1"/>
      </xdr:nvSpPr>
      <xdr:spPr>
        <a:xfrm>
          <a:off x="9258300" y="13748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83" name="フローチャート: 判断 282"/>
        <xdr:cNvSpPr/>
      </xdr:nvSpPr>
      <xdr:spPr>
        <a:xfrm>
          <a:off x="9192260" y="13769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84" name="フローチャート: 判断 283"/>
        <xdr:cNvSpPr/>
      </xdr:nvSpPr>
      <xdr:spPr>
        <a:xfrm>
          <a:off x="8445500" y="13545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85" name="n_1aveValue【福祉施設】&#10;一人当たり面積"/>
        <xdr:cNvSpPr txBox="1"/>
      </xdr:nvSpPr>
      <xdr:spPr>
        <a:xfrm>
          <a:off x="8271587" y="133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86" name="フローチャート: 判断 285"/>
        <xdr:cNvSpPr/>
      </xdr:nvSpPr>
      <xdr:spPr>
        <a:xfrm>
          <a:off x="76708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87" name="n_2aveValue【福祉施設】&#10;一人当たり面積"/>
        <xdr:cNvSpPr txBox="1"/>
      </xdr:nvSpPr>
      <xdr:spPr>
        <a:xfrm>
          <a:off x="750958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42818</xdr:rowOff>
    </xdr:from>
    <xdr:to>
      <xdr:col>50</xdr:col>
      <xdr:colOff>165100</xdr:colOff>
      <xdr:row>82</xdr:row>
      <xdr:rowOff>144418</xdr:rowOff>
    </xdr:to>
    <xdr:sp macro="" textlink="">
      <xdr:nvSpPr>
        <xdr:cNvPr id="293" name="楕円 292"/>
        <xdr:cNvSpPr/>
      </xdr:nvSpPr>
      <xdr:spPr>
        <a:xfrm>
          <a:off x="8445500" y="13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135545</xdr:rowOff>
    </xdr:from>
    <xdr:ext cx="469744" cy="259045"/>
    <xdr:sp macro="" textlink="">
      <xdr:nvSpPr>
        <xdr:cNvPr id="294" name="n_1mainValue【福祉施設】&#10;一人当たり面積"/>
        <xdr:cNvSpPr txBox="1"/>
      </xdr:nvSpPr>
      <xdr:spPr>
        <a:xfrm>
          <a:off x="8271587" y="1388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7" name="テキスト ボックス 33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9" name="テキスト ボックス 33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1" name="テキスト ボックス 34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3" name="テキスト ボックス 34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5" name="テキスト ボックス 34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7" name="テキスト ボックス 346"/>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51" name="直線コネクタ 350"/>
        <xdr:cNvCxnSpPr/>
      </xdr:nvCxnSpPr>
      <xdr:spPr>
        <a:xfrm flipV="1">
          <a:off x="14375764" y="948118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52" name="【保健センター・保健所】&#10;有形固定資産減価償却率最小値テキスト"/>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53" name="直線コネクタ 352"/>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4" name="【保健センター・保健所】&#10;有形固定資産減価償却率最大値テキスト"/>
        <xdr:cNvSpPr txBox="1"/>
      </xdr:nvSpPr>
      <xdr:spPr>
        <a:xfrm>
          <a:off x="144145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55" name="直線コネクタ 354"/>
        <xdr:cNvCxnSpPr/>
      </xdr:nvCxnSpPr>
      <xdr:spPr>
        <a:xfrm>
          <a:off x="14287500" y="948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56" name="【保健センター・保健所】&#10;有形固定資産減価償却率平均値テキスト"/>
        <xdr:cNvSpPr txBox="1"/>
      </xdr:nvSpPr>
      <xdr:spPr>
        <a:xfrm>
          <a:off x="144145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57" name="フローチャート: 判断 356"/>
        <xdr:cNvSpPr/>
      </xdr:nvSpPr>
      <xdr:spPr>
        <a:xfrm>
          <a:off x="14325600" y="101809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58" name="フローチャート: 判断 357"/>
        <xdr:cNvSpPr/>
      </xdr:nvSpPr>
      <xdr:spPr>
        <a:xfrm>
          <a:off x="1357884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59" name="n_1aveValue【保健センター・保健所】&#10;有形固定資産減価償却率"/>
        <xdr:cNvSpPr txBox="1"/>
      </xdr:nvSpPr>
      <xdr:spPr>
        <a:xfrm>
          <a:off x="134372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60" name="フローチャート: 判断 359"/>
        <xdr:cNvSpPr/>
      </xdr:nvSpPr>
      <xdr:spPr>
        <a:xfrm>
          <a:off x="128041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361" name="n_2aveValue【保健センター・保健所】&#10;有形固定資産減価償却率"/>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2" name="テキスト ボックス 36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67" name="楕円 366"/>
        <xdr:cNvSpPr/>
      </xdr:nvSpPr>
      <xdr:spPr>
        <a:xfrm>
          <a:off x="1357884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68" name="楕円 367"/>
        <xdr:cNvSpPr/>
      </xdr:nvSpPr>
      <xdr:spPr>
        <a:xfrm>
          <a:off x="1280414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140970</xdr:rowOff>
    </xdr:to>
    <xdr:cxnSp macro="">
      <xdr:nvCxnSpPr>
        <xdr:cNvPr id="369" name="直線コネクタ 368"/>
        <xdr:cNvCxnSpPr/>
      </xdr:nvCxnSpPr>
      <xdr:spPr>
        <a:xfrm flipV="1">
          <a:off x="12854940" y="10199370"/>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36847</xdr:rowOff>
    </xdr:from>
    <xdr:ext cx="405111" cy="259045"/>
    <xdr:sp macro="" textlink="">
      <xdr:nvSpPr>
        <xdr:cNvPr id="370" name="n_1mainValue【保健センター・保健所】&#10;有形固定資産減価償却率"/>
        <xdr:cNvSpPr txBox="1"/>
      </xdr:nvSpPr>
      <xdr:spPr>
        <a:xfrm>
          <a:off x="134372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371" name="n_2mainValue【保健センター・保健所】&#10;有形固定資産減価償却率"/>
        <xdr:cNvSpPr txBox="1"/>
      </xdr:nvSpPr>
      <xdr:spPr>
        <a:xfrm>
          <a:off x="126752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2" name="直線コネクタ 381"/>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3" name="テキスト ボックス 382"/>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4" name="直線コネクタ 383"/>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5" name="テキスト ボックス 384"/>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6" name="直線コネクタ 385"/>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7" name="テキスト ボックス 386"/>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8" name="直線コネクタ 387"/>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9" name="テキスト ボックス 388"/>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93" name="直線コネクタ 392"/>
        <xdr:cNvCxnSpPr/>
      </xdr:nvCxnSpPr>
      <xdr:spPr>
        <a:xfrm flipV="1">
          <a:off x="19509104" y="928649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94" name="【保健センター・保健所】&#10;一人当たり面積最小値テキスト"/>
        <xdr:cNvSpPr txBox="1"/>
      </xdr:nvSpPr>
      <xdr:spPr>
        <a:xfrm>
          <a:off x="1954784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95" name="直線コネクタ 394"/>
        <xdr:cNvCxnSpPr/>
      </xdr:nvCxnSpPr>
      <xdr:spPr>
        <a:xfrm>
          <a:off x="194437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96" name="【保健センター・保健所】&#10;一人当たり面積最大値テキスト"/>
        <xdr:cNvSpPr txBox="1"/>
      </xdr:nvSpPr>
      <xdr:spPr>
        <a:xfrm>
          <a:off x="1954784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97" name="直線コネクタ 396"/>
        <xdr:cNvCxnSpPr/>
      </xdr:nvCxnSpPr>
      <xdr:spPr>
        <a:xfrm>
          <a:off x="1944370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398" name="【保健センター・保健所】&#10;一人当たり面積平均値テキスト"/>
        <xdr:cNvSpPr txBox="1"/>
      </xdr:nvSpPr>
      <xdr:spPr>
        <a:xfrm>
          <a:off x="1954784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99" name="フローチャート: 判断 398"/>
        <xdr:cNvSpPr/>
      </xdr:nvSpPr>
      <xdr:spPr>
        <a:xfrm>
          <a:off x="19458940" y="10227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00" name="フローチャート: 判断 399"/>
        <xdr:cNvSpPr/>
      </xdr:nvSpPr>
      <xdr:spPr>
        <a:xfrm>
          <a:off x="18735040" y="10163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401" name="n_1aveValue【保健センター・保健所】&#10;一人当たり面積"/>
        <xdr:cNvSpPr txBox="1"/>
      </xdr:nvSpPr>
      <xdr:spPr>
        <a:xfrm>
          <a:off x="18561127" y="99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402" name="フローチャート: 判断 401"/>
        <xdr:cNvSpPr/>
      </xdr:nvSpPr>
      <xdr:spPr>
        <a:xfrm>
          <a:off x="1793748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149369</xdr:rowOff>
    </xdr:from>
    <xdr:ext cx="469744" cy="259045"/>
    <xdr:sp macro="" textlink="">
      <xdr:nvSpPr>
        <xdr:cNvPr id="403" name="n_2aveValue【保健センター・保健所】&#10;一人当たり面積"/>
        <xdr:cNvSpPr txBox="1"/>
      </xdr:nvSpPr>
      <xdr:spPr>
        <a:xfrm>
          <a:off x="17776267" y="103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4" name="テキスト ボックス 4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409" name="楕円 408"/>
        <xdr:cNvSpPr/>
      </xdr:nvSpPr>
      <xdr:spPr>
        <a:xfrm>
          <a:off x="18735040" y="1022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10" name="楕円 409"/>
        <xdr:cNvSpPr/>
      </xdr:nvSpPr>
      <xdr:spPr>
        <a:xfrm>
          <a:off x="1793748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107442</xdr:rowOff>
    </xdr:to>
    <xdr:cxnSp macro="">
      <xdr:nvCxnSpPr>
        <xdr:cNvPr id="411" name="直線コネクタ 410"/>
        <xdr:cNvCxnSpPr/>
      </xdr:nvCxnSpPr>
      <xdr:spPr>
        <a:xfrm flipV="1">
          <a:off x="17988280" y="10274046"/>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89933</xdr:rowOff>
    </xdr:from>
    <xdr:ext cx="469744" cy="259045"/>
    <xdr:sp macro="" textlink="">
      <xdr:nvSpPr>
        <xdr:cNvPr id="412" name="n_1mainValue【保健センター・保健所】&#10;一人当たり面積"/>
        <xdr:cNvSpPr txBox="1"/>
      </xdr:nvSpPr>
      <xdr:spPr>
        <a:xfrm>
          <a:off x="18561127" y="103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413" name="n_2mainValue【保健センター・保健所】&#10;一人当たり面積"/>
        <xdr:cNvSpPr txBox="1"/>
      </xdr:nvSpPr>
      <xdr:spPr>
        <a:xfrm>
          <a:off x="1777626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4" name="テキスト ボックス 42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5" name="直線コネクタ 42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6" name="テキスト ボックス 42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7" name="直線コネクタ 42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8" name="テキスト ボックス 42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9" name="直線コネクタ 42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0" name="テキスト ボックス 42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1" name="直線コネクタ 43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2" name="テキスト ボックス 43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3" name="直線コネクタ 43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4" name="テキスト ボックス 43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38" name="直線コネクタ 437"/>
        <xdr:cNvCxnSpPr/>
      </xdr:nvCxnSpPr>
      <xdr:spPr>
        <a:xfrm flipV="1">
          <a:off x="14375764" y="1311402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39" name="【消防施設】&#10;有形固定資産減価償却率最小値テキスト"/>
        <xdr:cNvSpPr txBox="1"/>
      </xdr:nvSpPr>
      <xdr:spPr>
        <a:xfrm>
          <a:off x="144145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40" name="直線コネクタ 439"/>
        <xdr:cNvCxnSpPr/>
      </xdr:nvCxnSpPr>
      <xdr:spPr>
        <a:xfrm>
          <a:off x="14287500" y="1461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41" name="【消防施設】&#10;有形固定資産減価償却率最大値テキスト"/>
        <xdr:cNvSpPr txBox="1"/>
      </xdr:nvSpPr>
      <xdr:spPr>
        <a:xfrm>
          <a:off x="1441450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42" name="直線コネクタ 441"/>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43" name="【消防施設】&#10;有形固定資産減価償却率平均値テキスト"/>
        <xdr:cNvSpPr txBox="1"/>
      </xdr:nvSpPr>
      <xdr:spPr>
        <a:xfrm>
          <a:off x="14414500" y="13896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44" name="フローチャート: 判断 443"/>
        <xdr:cNvSpPr/>
      </xdr:nvSpPr>
      <xdr:spPr>
        <a:xfrm>
          <a:off x="14325600" y="139147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45" name="フローチャート: 判断 444"/>
        <xdr:cNvSpPr/>
      </xdr:nvSpPr>
      <xdr:spPr>
        <a:xfrm>
          <a:off x="13578840" y="1379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446" name="n_1aveValue【消防施設】&#10;有形固定資産減価償却率"/>
        <xdr:cNvSpPr txBox="1"/>
      </xdr:nvSpPr>
      <xdr:spPr>
        <a:xfrm>
          <a:off x="1343724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47" name="フローチャート: 判断 446"/>
        <xdr:cNvSpPr/>
      </xdr:nvSpPr>
      <xdr:spPr>
        <a:xfrm>
          <a:off x="1280414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64788</xdr:rowOff>
    </xdr:from>
    <xdr:ext cx="405111" cy="259045"/>
    <xdr:sp macro="" textlink="">
      <xdr:nvSpPr>
        <xdr:cNvPr id="448" name="n_2aveValue【消防施設】&#10;有形固定資産減価償却率"/>
        <xdr:cNvSpPr txBox="1"/>
      </xdr:nvSpPr>
      <xdr:spPr>
        <a:xfrm>
          <a:off x="1267524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9" name="テキスト ボックス 44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454" name="楕円 453"/>
        <xdr:cNvSpPr/>
      </xdr:nvSpPr>
      <xdr:spPr>
        <a:xfrm>
          <a:off x="1357884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455" name="楕円 454"/>
        <xdr:cNvSpPr/>
      </xdr:nvSpPr>
      <xdr:spPr>
        <a:xfrm>
          <a:off x="1280414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114300</xdr:rowOff>
    </xdr:to>
    <xdr:cxnSp macro="">
      <xdr:nvCxnSpPr>
        <xdr:cNvPr id="456" name="直線コネクタ 455"/>
        <xdr:cNvCxnSpPr/>
      </xdr:nvCxnSpPr>
      <xdr:spPr>
        <a:xfrm flipV="1">
          <a:off x="12854940" y="13615035"/>
          <a:ext cx="7747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103522</xdr:rowOff>
    </xdr:from>
    <xdr:ext cx="405111" cy="259045"/>
    <xdr:sp macro="" textlink="">
      <xdr:nvSpPr>
        <xdr:cNvPr id="457" name="n_1mainValue【消防施設】&#10;有形固定資産減価償却率"/>
        <xdr:cNvSpPr txBox="1"/>
      </xdr:nvSpPr>
      <xdr:spPr>
        <a:xfrm>
          <a:off x="134372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458" name="n_2mainValue【消防施設】&#10;有形固定資産減価償却率"/>
        <xdr:cNvSpPr txBox="1"/>
      </xdr:nvSpPr>
      <xdr:spPr>
        <a:xfrm>
          <a:off x="126752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80" name="直線コネクタ 479"/>
        <xdr:cNvCxnSpPr/>
      </xdr:nvCxnSpPr>
      <xdr:spPr>
        <a:xfrm flipV="1">
          <a:off x="19509104" y="13237464"/>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81" name="【消防施設】&#10;一人当たり面積最小値テキスト"/>
        <xdr:cNvSpPr txBox="1"/>
      </xdr:nvSpPr>
      <xdr:spPr>
        <a:xfrm>
          <a:off x="1954784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82" name="直線コネクタ 481"/>
        <xdr:cNvCxnSpPr/>
      </xdr:nvCxnSpPr>
      <xdr:spPr>
        <a:xfrm>
          <a:off x="1944370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83" name="【消防施設】&#10;一人当たり面積最大値テキスト"/>
        <xdr:cNvSpPr txBox="1"/>
      </xdr:nvSpPr>
      <xdr:spPr>
        <a:xfrm>
          <a:off x="19547840" y="130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84" name="直線コネクタ 483"/>
        <xdr:cNvCxnSpPr/>
      </xdr:nvCxnSpPr>
      <xdr:spPr>
        <a:xfrm>
          <a:off x="19443700" y="13237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85" name="【消防施設】&#10;一人当たり面積平均値テキスト"/>
        <xdr:cNvSpPr txBox="1"/>
      </xdr:nvSpPr>
      <xdr:spPr>
        <a:xfrm>
          <a:off x="19547840" y="14109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86" name="フローチャート: 判断 485"/>
        <xdr:cNvSpPr/>
      </xdr:nvSpPr>
      <xdr:spPr>
        <a:xfrm>
          <a:off x="1945894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87" name="フローチャート: 判断 486"/>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488" name="n_1aveValue【消防施設】&#10;一人当たり面積"/>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89" name="フローチャート: 判断 488"/>
        <xdr:cNvSpPr/>
      </xdr:nvSpPr>
      <xdr:spPr>
        <a:xfrm>
          <a:off x="17937480" y="1418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27449</xdr:rowOff>
    </xdr:from>
    <xdr:ext cx="469744" cy="259045"/>
    <xdr:sp macro="" textlink="">
      <xdr:nvSpPr>
        <xdr:cNvPr id="490" name="n_2aveValue【消防施設】&#10;一人当たり面積"/>
        <xdr:cNvSpPr txBox="1"/>
      </xdr:nvSpPr>
      <xdr:spPr>
        <a:xfrm>
          <a:off x="1777626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1" name="テキスト ボックス 49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110744</xdr:rowOff>
    </xdr:from>
    <xdr:to>
      <xdr:col>112</xdr:col>
      <xdr:colOff>38100</xdr:colOff>
      <xdr:row>84</xdr:row>
      <xdr:rowOff>40894</xdr:rowOff>
    </xdr:to>
    <xdr:sp macro="" textlink="">
      <xdr:nvSpPr>
        <xdr:cNvPr id="496" name="楕円 495"/>
        <xdr:cNvSpPr/>
      </xdr:nvSpPr>
      <xdr:spPr>
        <a:xfrm>
          <a:off x="18735040" y="14024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115315</xdr:rowOff>
    </xdr:from>
    <xdr:to>
      <xdr:col>107</xdr:col>
      <xdr:colOff>101600</xdr:colOff>
      <xdr:row>84</xdr:row>
      <xdr:rowOff>45465</xdr:rowOff>
    </xdr:to>
    <xdr:sp macro="" textlink="">
      <xdr:nvSpPr>
        <xdr:cNvPr id="497" name="楕円 496"/>
        <xdr:cNvSpPr/>
      </xdr:nvSpPr>
      <xdr:spPr>
        <a:xfrm>
          <a:off x="17937480" y="1402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161544</xdr:rowOff>
    </xdr:from>
    <xdr:to>
      <xdr:col>111</xdr:col>
      <xdr:colOff>177800</xdr:colOff>
      <xdr:row>83</xdr:row>
      <xdr:rowOff>166115</xdr:rowOff>
    </xdr:to>
    <xdr:cxnSp macro="">
      <xdr:nvCxnSpPr>
        <xdr:cNvPr id="498" name="直線コネクタ 497"/>
        <xdr:cNvCxnSpPr/>
      </xdr:nvCxnSpPr>
      <xdr:spPr>
        <a:xfrm flipV="1">
          <a:off x="17988280" y="1407566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57421</xdr:rowOff>
    </xdr:from>
    <xdr:ext cx="469744" cy="259045"/>
    <xdr:sp macro="" textlink="">
      <xdr:nvSpPr>
        <xdr:cNvPr id="499" name="n_1mainValue【消防施設】&#10;一人当たり面積"/>
        <xdr:cNvSpPr txBox="1"/>
      </xdr:nvSpPr>
      <xdr:spPr>
        <a:xfrm>
          <a:off x="18561127" y="138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61992</xdr:rowOff>
    </xdr:from>
    <xdr:ext cx="469744" cy="259045"/>
    <xdr:sp macro="" textlink="">
      <xdr:nvSpPr>
        <xdr:cNvPr id="500" name="n_2mainValue【消防施設】&#10;一人当たり面積"/>
        <xdr:cNvSpPr txBox="1"/>
      </xdr:nvSpPr>
      <xdr:spPr>
        <a:xfrm>
          <a:off x="1777626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1" name="テキスト ボックス 510"/>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3" name="テキスト ボックス 512"/>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5" name="テキスト ボックス 51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7" name="テキスト ボックス 51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9" name="テキスト ボックス 51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1" name="テキスト ボックス 520"/>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25" name="直線コネクタ 524"/>
        <xdr:cNvCxnSpPr/>
      </xdr:nvCxnSpPr>
      <xdr:spPr>
        <a:xfrm flipV="1">
          <a:off x="14375764" y="1694116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26" name="【庁舎】&#10;有形固定資産減価償却率最小値テキスト"/>
        <xdr:cNvSpPr txBox="1"/>
      </xdr:nvSpPr>
      <xdr:spPr>
        <a:xfrm>
          <a:off x="144145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27" name="直線コネクタ 526"/>
        <xdr:cNvCxnSpPr/>
      </xdr:nvCxnSpPr>
      <xdr:spPr>
        <a:xfrm>
          <a:off x="14287500" y="1805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28" name="【庁舎】&#10;有形固定資産減価償却率最大値テキスト"/>
        <xdr:cNvSpPr txBox="1"/>
      </xdr:nvSpPr>
      <xdr:spPr>
        <a:xfrm>
          <a:off x="14414500" y="1672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29" name="直線コネクタ 528"/>
        <xdr:cNvCxnSpPr/>
      </xdr:nvCxnSpPr>
      <xdr:spPr>
        <a:xfrm>
          <a:off x="14287500" y="16941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30" name="【庁舎】&#10;有形固定資産減価償却率平均値テキスト"/>
        <xdr:cNvSpPr txBox="1"/>
      </xdr:nvSpPr>
      <xdr:spPr>
        <a:xfrm>
          <a:off x="14414500" y="17404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31" name="フローチャート: 判断 530"/>
        <xdr:cNvSpPr/>
      </xdr:nvSpPr>
      <xdr:spPr>
        <a:xfrm>
          <a:off x="14325600" y="17425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32" name="フローチャート: 判断 531"/>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33" name="n_1aveValue【庁舎】&#10;有形固定資産減価償却率"/>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34" name="フローチャート: 判断 533"/>
        <xdr:cNvSpPr/>
      </xdr:nvSpPr>
      <xdr:spPr>
        <a:xfrm>
          <a:off x="12804140" y="175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535" name="n_2aveValue【庁舎】&#10;有形固定資産減価償却率"/>
        <xdr:cNvSpPr txBox="1"/>
      </xdr:nvSpPr>
      <xdr:spPr>
        <a:xfrm>
          <a:off x="1267524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541" name="楕円 540"/>
        <xdr:cNvSpPr/>
      </xdr:nvSpPr>
      <xdr:spPr>
        <a:xfrm>
          <a:off x="13578840" y="172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542" name="楕円 541"/>
        <xdr:cNvSpPr/>
      </xdr:nvSpPr>
      <xdr:spPr>
        <a:xfrm>
          <a:off x="1280414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104</xdr:row>
      <xdr:rowOff>102870</xdr:rowOff>
    </xdr:to>
    <xdr:cxnSp macro="">
      <xdr:nvCxnSpPr>
        <xdr:cNvPr id="543" name="直線コネクタ 542"/>
        <xdr:cNvCxnSpPr/>
      </xdr:nvCxnSpPr>
      <xdr:spPr>
        <a:xfrm flipV="1">
          <a:off x="12854940" y="17329784"/>
          <a:ext cx="774700" cy="20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130191</xdr:rowOff>
    </xdr:from>
    <xdr:ext cx="405111" cy="259045"/>
    <xdr:sp macro="" textlink="">
      <xdr:nvSpPr>
        <xdr:cNvPr id="544" name="n_1mainValue【庁舎】&#10;有形固定資産減価償却率"/>
        <xdr:cNvSpPr txBox="1"/>
      </xdr:nvSpPr>
      <xdr:spPr>
        <a:xfrm>
          <a:off x="13437244" y="170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545" name="n_2mainValue【庁舎】&#10;有形固定資産減価償却率"/>
        <xdr:cNvSpPr txBox="1"/>
      </xdr:nvSpPr>
      <xdr:spPr>
        <a:xfrm>
          <a:off x="12675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56" name="直線コネクタ 555"/>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57" name="テキスト ボックス 556"/>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58" name="直線コネクタ 557"/>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59" name="テキスト ボックス 558"/>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60" name="直線コネクタ 559"/>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61" name="テキスト ボックス 560"/>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2" name="直線コネクタ 56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3" name="テキスト ボックス 56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64" name="直線コネクタ 563"/>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65" name="テキスト ボックス 564"/>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6" name="直線コネクタ 565"/>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67" name="テキスト ボックス 566"/>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68" name="直線コネクタ 567"/>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69" name="テキスト ボックス 568"/>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73" name="直線コネクタ 572"/>
        <xdr:cNvCxnSpPr/>
      </xdr:nvCxnSpPr>
      <xdr:spPr>
        <a:xfrm flipV="1">
          <a:off x="19509104" y="16815912"/>
          <a:ext cx="0" cy="134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74" name="【庁舎】&#10;一人当たり面積最小値テキスト"/>
        <xdr:cNvSpPr txBox="1"/>
      </xdr:nvSpPr>
      <xdr:spPr>
        <a:xfrm>
          <a:off x="19547840" y="181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75" name="直線コネクタ 574"/>
        <xdr:cNvCxnSpPr/>
      </xdr:nvCxnSpPr>
      <xdr:spPr>
        <a:xfrm>
          <a:off x="19443700" y="18165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76" name="【庁舎】&#10;一人当たり面積最大値テキスト"/>
        <xdr:cNvSpPr txBox="1"/>
      </xdr:nvSpPr>
      <xdr:spPr>
        <a:xfrm>
          <a:off x="19547840" y="165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77" name="直線コネクタ 576"/>
        <xdr:cNvCxnSpPr/>
      </xdr:nvCxnSpPr>
      <xdr:spPr>
        <a:xfrm>
          <a:off x="19443700" y="16815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78" name="【庁舎】&#10;一人当たり面積平均値テキスト"/>
        <xdr:cNvSpPr txBox="1"/>
      </xdr:nvSpPr>
      <xdr:spPr>
        <a:xfrm>
          <a:off x="19547840" y="1776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79" name="フローチャート: 判断 578"/>
        <xdr:cNvSpPr/>
      </xdr:nvSpPr>
      <xdr:spPr>
        <a:xfrm>
          <a:off x="19458940" y="177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80" name="フローチャート: 判断 579"/>
        <xdr:cNvSpPr/>
      </xdr:nvSpPr>
      <xdr:spPr>
        <a:xfrm>
          <a:off x="18735040" y="17749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581" name="n_1aveValue【庁舎】&#10;一人当たり面積"/>
        <xdr:cNvSpPr txBox="1"/>
      </xdr:nvSpPr>
      <xdr:spPr>
        <a:xfrm>
          <a:off x="18561127" y="1783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82" name="フローチャート: 判断 581"/>
        <xdr:cNvSpPr/>
      </xdr:nvSpPr>
      <xdr:spPr>
        <a:xfrm>
          <a:off x="17937480" y="1781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133844</xdr:rowOff>
    </xdr:from>
    <xdr:ext cx="469744" cy="259045"/>
    <xdr:sp macro="" textlink="">
      <xdr:nvSpPr>
        <xdr:cNvPr id="583" name="n_2aveValue【庁舎】&#10;一人当たり面積"/>
        <xdr:cNvSpPr txBox="1"/>
      </xdr:nvSpPr>
      <xdr:spPr>
        <a:xfrm>
          <a:off x="17776267" y="1790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589" name="楕円 588"/>
        <xdr:cNvSpPr/>
      </xdr:nvSpPr>
      <xdr:spPr>
        <a:xfrm>
          <a:off x="18735040" y="17499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49688</xdr:rowOff>
    </xdr:from>
    <xdr:to>
      <xdr:col>107</xdr:col>
      <xdr:colOff>101600</xdr:colOff>
      <xdr:row>104</xdr:row>
      <xdr:rowOff>151288</xdr:rowOff>
    </xdr:to>
    <xdr:sp macro="" textlink="">
      <xdr:nvSpPr>
        <xdr:cNvPr id="590" name="楕円 589"/>
        <xdr:cNvSpPr/>
      </xdr:nvSpPr>
      <xdr:spPr>
        <a:xfrm>
          <a:off x="17937480" y="174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100488</xdr:rowOff>
    </xdr:from>
    <xdr:to>
      <xdr:col>111</xdr:col>
      <xdr:colOff>177800</xdr:colOff>
      <xdr:row>104</xdr:row>
      <xdr:rowOff>116205</xdr:rowOff>
    </xdr:to>
    <xdr:cxnSp macro="">
      <xdr:nvCxnSpPr>
        <xdr:cNvPr id="591" name="直線コネクタ 590"/>
        <xdr:cNvCxnSpPr/>
      </xdr:nvCxnSpPr>
      <xdr:spPr>
        <a:xfrm>
          <a:off x="17988280" y="17535048"/>
          <a:ext cx="78994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12082</xdr:rowOff>
    </xdr:from>
    <xdr:ext cx="469744" cy="259045"/>
    <xdr:sp macro="" textlink="">
      <xdr:nvSpPr>
        <xdr:cNvPr id="592" name="n_1mainValue【庁舎】&#10;一人当たり面積"/>
        <xdr:cNvSpPr txBox="1"/>
      </xdr:nvSpPr>
      <xdr:spPr>
        <a:xfrm>
          <a:off x="185611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167815</xdr:rowOff>
    </xdr:from>
    <xdr:ext cx="469744" cy="259045"/>
    <xdr:sp macro="" textlink="">
      <xdr:nvSpPr>
        <xdr:cNvPr id="593" name="n_2mainValue【庁舎】&#10;一人当たり面積"/>
        <xdr:cNvSpPr txBox="1"/>
      </xdr:nvSpPr>
      <xdr:spPr>
        <a:xfrm>
          <a:off x="17776267" y="1726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全体では類似団体と比較して有形固定資産減価償却率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低くなっているものの、年々と加速する少子高齢化の影響</a:t>
          </a:r>
          <a:r>
            <a:rPr lang="ja-JP" altLang="en-US" sz="1100" b="0" i="0" baseline="0">
              <a:solidFill>
                <a:schemeClr val="dk1"/>
              </a:solidFill>
              <a:effectLst/>
              <a:latin typeface="+mn-lt"/>
              <a:ea typeface="+mn-ea"/>
              <a:cs typeface="+mn-cs"/>
            </a:rPr>
            <a:t>もあり</a:t>
          </a:r>
          <a:r>
            <a:rPr lang="ja-JP" altLang="ja-JP" sz="1100" b="0" i="0" baseline="0">
              <a:solidFill>
                <a:schemeClr val="dk1"/>
              </a:solidFill>
              <a:effectLst/>
              <a:latin typeface="+mn-lt"/>
              <a:ea typeface="+mn-ea"/>
              <a:cs typeface="+mn-cs"/>
            </a:rPr>
            <a:t>人口減少</a:t>
          </a:r>
          <a:r>
            <a:rPr lang="ja-JP" altLang="en-US" sz="1100" b="0" i="0" baseline="0">
              <a:solidFill>
                <a:schemeClr val="dk1"/>
              </a:solidFill>
              <a:effectLst/>
              <a:latin typeface="+mn-lt"/>
              <a:ea typeface="+mn-ea"/>
              <a:cs typeface="+mn-cs"/>
            </a:rPr>
            <a:t>がすすみ</a:t>
          </a:r>
          <a:r>
            <a:rPr lang="ja-JP" altLang="ja-JP" sz="1100" b="0" i="0" baseline="0">
              <a:solidFill>
                <a:schemeClr val="dk1"/>
              </a:solidFill>
              <a:effectLst/>
              <a:latin typeface="+mn-lt"/>
              <a:ea typeface="+mn-ea"/>
              <a:cs typeface="+mn-cs"/>
            </a:rPr>
            <a:t>、一人当たりの面積からすると、学校施設、公営住宅が高くなっている。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保育園については、合併後に行った施設の統廃合により、有形固定資産減価償却率が低くなっているが、一人当たり面積については若干ではあるが増加している。</a:t>
          </a:r>
          <a:endParaRPr lang="ja-JP" altLang="ja-JP">
            <a:effectLst/>
          </a:endParaRPr>
        </a:p>
        <a:p>
          <a:r>
            <a:rPr lang="ja-JP" altLang="ja-JP" sz="1100" b="0" i="0" baseline="0">
              <a:solidFill>
                <a:schemeClr val="dk1"/>
              </a:solidFill>
              <a:effectLst/>
              <a:latin typeface="+mn-lt"/>
              <a:ea typeface="+mn-ea"/>
              <a:cs typeface="+mn-cs"/>
            </a:rPr>
            <a:t>なお、児童館については、新たに施設を追加したため、有形固定資産減価償却率が高くなっている。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3&#32207;&#21209;2/&#36001;&#25919;/14&#12288;&#36001;&#25919;&#29366;&#27841;&#36039;&#26009;&#38598;/&#24179;&#25104;30&#24180;&#24230;&#36001;&#25919;&#29366;&#27841;&#36039;&#26009;&#38598;/&#26368;&#32066;&#12304;&#36001;&#25919;&#29366;&#27841;&#36039;&#26009;&#38598;&#12305;_336661_&#32654;&#21682;&#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F51">
            <v>50.4</v>
          </cell>
          <cell r="CN51">
            <v>40.4</v>
          </cell>
        </row>
        <row r="53">
          <cell r="CF53">
            <v>40</v>
          </cell>
          <cell r="CN53">
            <v>43.6</v>
          </cell>
        </row>
        <row r="55">
          <cell r="AN55" t="str">
            <v>類似団体内平均値</v>
          </cell>
          <cell r="CF55">
            <v>20.2</v>
          </cell>
          <cell r="CN55">
            <v>38.5</v>
          </cell>
        </row>
        <row r="57">
          <cell r="CF57">
            <v>55.8</v>
          </cell>
          <cell r="CN57">
            <v>57.6</v>
          </cell>
        </row>
        <row r="72">
          <cell r="BP72" t="str">
            <v>H25</v>
          </cell>
          <cell r="BX72" t="str">
            <v>H26</v>
          </cell>
          <cell r="CF72" t="str">
            <v>H27</v>
          </cell>
          <cell r="CN72" t="str">
            <v>H28</v>
          </cell>
          <cell r="CV72" t="str">
            <v>H29</v>
          </cell>
        </row>
        <row r="73">
          <cell r="AN73" t="str">
            <v>当該団体値</v>
          </cell>
          <cell r="BP73">
            <v>69.599999999999994</v>
          </cell>
          <cell r="BX73">
            <v>53.9</v>
          </cell>
          <cell r="CF73">
            <v>50.4</v>
          </cell>
          <cell r="CN73">
            <v>40.4</v>
          </cell>
          <cell r="CV73">
            <v>33</v>
          </cell>
        </row>
        <row r="75">
          <cell r="BP75">
            <v>15.4</v>
          </cell>
          <cell r="BX75">
            <v>13.6</v>
          </cell>
          <cell r="CF75">
            <v>12.1</v>
          </cell>
          <cell r="CN75">
            <v>11.5</v>
          </cell>
          <cell r="CV75">
            <v>10.5</v>
          </cell>
        </row>
        <row r="77">
          <cell r="AN77" t="str">
            <v>類似団体内平均値</v>
          </cell>
          <cell r="BP77">
            <v>44.3</v>
          </cell>
          <cell r="BX77">
            <v>40.299999999999997</v>
          </cell>
          <cell r="CF77">
            <v>20.2</v>
          </cell>
          <cell r="CN77">
            <v>38.5</v>
          </cell>
          <cell r="CV77">
            <v>32.799999999999997</v>
          </cell>
        </row>
        <row r="79">
          <cell r="BP79">
            <v>10.6</v>
          </cell>
          <cell r="BX79">
            <v>9.8000000000000007</v>
          </cell>
          <cell r="CF79">
            <v>9.3000000000000007</v>
          </cell>
          <cell r="CN79">
            <v>9.1999999999999993</v>
          </cell>
          <cell r="CV79">
            <v>9.1</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W19"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2">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11142300</v>
      </c>
      <c r="BO4" s="403"/>
      <c r="BP4" s="403"/>
      <c r="BQ4" s="403"/>
      <c r="BR4" s="403"/>
      <c r="BS4" s="403"/>
      <c r="BT4" s="403"/>
      <c r="BU4" s="404"/>
      <c r="BV4" s="402">
        <v>11556205</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9.5</v>
      </c>
      <c r="CU4" s="584"/>
      <c r="CV4" s="584"/>
      <c r="CW4" s="584"/>
      <c r="CX4" s="584"/>
      <c r="CY4" s="584"/>
      <c r="CZ4" s="584"/>
      <c r="DA4" s="585"/>
      <c r="DB4" s="583">
        <v>10.3</v>
      </c>
      <c r="DC4" s="584"/>
      <c r="DD4" s="584"/>
      <c r="DE4" s="584"/>
      <c r="DF4" s="584"/>
      <c r="DG4" s="584"/>
      <c r="DH4" s="584"/>
      <c r="DI4" s="585"/>
      <c r="DJ4" s="165"/>
      <c r="DK4" s="165"/>
      <c r="DL4" s="165"/>
      <c r="DM4" s="165"/>
      <c r="DN4" s="165"/>
      <c r="DO4" s="165"/>
    </row>
    <row r="5" spans="1:119" ht="18.75" customHeight="1" x14ac:dyDescent="0.2">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10435070</v>
      </c>
      <c r="BO5" s="408"/>
      <c r="BP5" s="408"/>
      <c r="BQ5" s="408"/>
      <c r="BR5" s="408"/>
      <c r="BS5" s="408"/>
      <c r="BT5" s="408"/>
      <c r="BU5" s="409"/>
      <c r="BV5" s="407">
        <v>10779815</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83.8</v>
      </c>
      <c r="CU5" s="378"/>
      <c r="CV5" s="378"/>
      <c r="CW5" s="378"/>
      <c r="CX5" s="378"/>
      <c r="CY5" s="378"/>
      <c r="CZ5" s="378"/>
      <c r="DA5" s="379"/>
      <c r="DB5" s="377">
        <v>83.9</v>
      </c>
      <c r="DC5" s="378"/>
      <c r="DD5" s="378"/>
      <c r="DE5" s="378"/>
      <c r="DF5" s="378"/>
      <c r="DG5" s="378"/>
      <c r="DH5" s="378"/>
      <c r="DI5" s="379"/>
      <c r="DJ5" s="165"/>
      <c r="DK5" s="165"/>
      <c r="DL5" s="165"/>
      <c r="DM5" s="165"/>
      <c r="DN5" s="165"/>
      <c r="DO5" s="165"/>
    </row>
    <row r="6" spans="1:119" ht="18.75" customHeight="1" x14ac:dyDescent="0.2">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707230</v>
      </c>
      <c r="BO6" s="408"/>
      <c r="BP6" s="408"/>
      <c r="BQ6" s="408"/>
      <c r="BR6" s="408"/>
      <c r="BS6" s="408"/>
      <c r="BT6" s="408"/>
      <c r="BU6" s="409"/>
      <c r="BV6" s="407">
        <v>776390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87.3</v>
      </c>
      <c r="CU6" s="558"/>
      <c r="CV6" s="558"/>
      <c r="CW6" s="558"/>
      <c r="CX6" s="558"/>
      <c r="CY6" s="558"/>
      <c r="CZ6" s="558"/>
      <c r="DA6" s="559"/>
      <c r="DB6" s="557">
        <v>87.3</v>
      </c>
      <c r="DC6" s="558"/>
      <c r="DD6" s="558"/>
      <c r="DE6" s="558"/>
      <c r="DF6" s="558"/>
      <c r="DG6" s="558"/>
      <c r="DH6" s="558"/>
      <c r="DI6" s="559"/>
      <c r="DJ6" s="165"/>
      <c r="DK6" s="165"/>
      <c r="DL6" s="165"/>
      <c r="DM6" s="165"/>
      <c r="DN6" s="165"/>
      <c r="DO6" s="165"/>
    </row>
    <row r="7" spans="1:119" ht="18.75" customHeight="1" x14ac:dyDescent="0.2">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28341</v>
      </c>
      <c r="BO7" s="408"/>
      <c r="BP7" s="408"/>
      <c r="BQ7" s="408"/>
      <c r="BR7" s="408"/>
      <c r="BS7" s="408"/>
      <c r="BT7" s="408"/>
      <c r="BU7" s="409"/>
      <c r="BV7" s="407">
        <v>21008</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7131033</v>
      </c>
      <c r="CU7" s="408"/>
      <c r="CV7" s="408"/>
      <c r="CW7" s="408"/>
      <c r="CX7" s="408"/>
      <c r="CY7" s="408"/>
      <c r="CZ7" s="408"/>
      <c r="DA7" s="409"/>
      <c r="DB7" s="407">
        <v>7336130</v>
      </c>
      <c r="DC7" s="408"/>
      <c r="DD7" s="408"/>
      <c r="DE7" s="408"/>
      <c r="DF7" s="408"/>
      <c r="DG7" s="408"/>
      <c r="DH7" s="408"/>
      <c r="DI7" s="409"/>
      <c r="DJ7" s="165"/>
      <c r="DK7" s="165"/>
      <c r="DL7" s="165"/>
      <c r="DM7" s="165"/>
      <c r="DN7" s="165"/>
      <c r="DO7" s="165"/>
    </row>
    <row r="8" spans="1:119" ht="18.75" customHeight="1" thickBot="1" x14ac:dyDescent="0.25">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678889</v>
      </c>
      <c r="BO8" s="408"/>
      <c r="BP8" s="408"/>
      <c r="BQ8" s="408"/>
      <c r="BR8" s="408"/>
      <c r="BS8" s="408"/>
      <c r="BT8" s="408"/>
      <c r="BU8" s="409"/>
      <c r="BV8" s="407">
        <v>755382</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0.24</v>
      </c>
      <c r="CU8" s="521"/>
      <c r="CV8" s="521"/>
      <c r="CW8" s="521"/>
      <c r="CX8" s="521"/>
      <c r="CY8" s="521"/>
      <c r="CZ8" s="521"/>
      <c r="DA8" s="522"/>
      <c r="DB8" s="520">
        <v>0.24</v>
      </c>
      <c r="DC8" s="521"/>
      <c r="DD8" s="521"/>
      <c r="DE8" s="521"/>
      <c r="DF8" s="521"/>
      <c r="DG8" s="521"/>
      <c r="DH8" s="521"/>
      <c r="DI8" s="522"/>
      <c r="DJ8" s="165"/>
      <c r="DK8" s="165"/>
      <c r="DL8" s="165"/>
      <c r="DM8" s="165"/>
      <c r="DN8" s="165"/>
      <c r="DO8" s="165"/>
    </row>
    <row r="9" spans="1:119" ht="18.75" customHeight="1" thickBot="1" x14ac:dyDescent="0.25">
      <c r="A9" s="166"/>
      <c r="B9" s="546" t="s">
        <v>105</v>
      </c>
      <c r="C9" s="547"/>
      <c r="D9" s="547"/>
      <c r="E9" s="547"/>
      <c r="F9" s="547"/>
      <c r="G9" s="547"/>
      <c r="H9" s="547"/>
      <c r="I9" s="547"/>
      <c r="J9" s="547"/>
      <c r="K9" s="470"/>
      <c r="L9" s="548" t="s">
        <v>106</v>
      </c>
      <c r="M9" s="549"/>
      <c r="N9" s="549"/>
      <c r="O9" s="549"/>
      <c r="P9" s="549"/>
      <c r="Q9" s="550"/>
      <c r="R9" s="551">
        <v>14432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-76493</v>
      </c>
      <c r="BO9" s="408"/>
      <c r="BP9" s="408"/>
      <c r="BQ9" s="408"/>
      <c r="BR9" s="408"/>
      <c r="BS9" s="408"/>
      <c r="BT9" s="408"/>
      <c r="BU9" s="409"/>
      <c r="BV9" s="407">
        <v>-40478</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17.7</v>
      </c>
      <c r="CU9" s="378"/>
      <c r="CV9" s="378"/>
      <c r="CW9" s="378"/>
      <c r="CX9" s="378"/>
      <c r="CY9" s="378"/>
      <c r="CZ9" s="378"/>
      <c r="DA9" s="379"/>
      <c r="DB9" s="377">
        <v>20.5</v>
      </c>
      <c r="DC9" s="378"/>
      <c r="DD9" s="378"/>
      <c r="DE9" s="378"/>
      <c r="DF9" s="378"/>
      <c r="DG9" s="378"/>
      <c r="DH9" s="378"/>
      <c r="DI9" s="379"/>
      <c r="DJ9" s="165"/>
      <c r="DK9" s="165"/>
      <c r="DL9" s="165"/>
      <c r="DM9" s="165"/>
      <c r="DN9" s="165"/>
      <c r="DO9" s="165"/>
    </row>
    <row r="10" spans="1:119" ht="18.75" customHeight="1" thickBot="1" x14ac:dyDescent="0.25">
      <c r="A10" s="166"/>
      <c r="B10" s="546"/>
      <c r="C10" s="547"/>
      <c r="D10" s="547"/>
      <c r="E10" s="547"/>
      <c r="F10" s="547"/>
      <c r="G10" s="547"/>
      <c r="H10" s="547"/>
      <c r="I10" s="547"/>
      <c r="J10" s="547"/>
      <c r="K10" s="470"/>
      <c r="L10" s="380" t="s">
        <v>111</v>
      </c>
      <c r="M10" s="381"/>
      <c r="N10" s="381"/>
      <c r="O10" s="381"/>
      <c r="P10" s="381"/>
      <c r="Q10" s="382"/>
      <c r="R10" s="383">
        <v>15642</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3882</v>
      </c>
      <c r="BO10" s="408"/>
      <c r="BP10" s="408"/>
      <c r="BQ10" s="408"/>
      <c r="BR10" s="408"/>
      <c r="BS10" s="408"/>
      <c r="BT10" s="408"/>
      <c r="BU10" s="409"/>
      <c r="BV10" s="407">
        <v>54305</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113</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2">
      <c r="A12" s="166"/>
      <c r="B12" s="523" t="s">
        <v>123</v>
      </c>
      <c r="C12" s="524"/>
      <c r="D12" s="524"/>
      <c r="E12" s="524"/>
      <c r="F12" s="524"/>
      <c r="G12" s="524"/>
      <c r="H12" s="524"/>
      <c r="I12" s="524"/>
      <c r="J12" s="524"/>
      <c r="K12" s="525"/>
      <c r="L12" s="532" t="s">
        <v>124</v>
      </c>
      <c r="M12" s="533"/>
      <c r="N12" s="533"/>
      <c r="O12" s="533"/>
      <c r="P12" s="533"/>
      <c r="Q12" s="534"/>
      <c r="R12" s="535">
        <v>14621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x14ac:dyDescent="0.2">
      <c r="A13" s="166"/>
      <c r="B13" s="526"/>
      <c r="C13" s="527"/>
      <c r="D13" s="527"/>
      <c r="E13" s="527"/>
      <c r="F13" s="527"/>
      <c r="G13" s="527"/>
      <c r="H13" s="527"/>
      <c r="I13" s="527"/>
      <c r="J13" s="527"/>
      <c r="K13" s="528"/>
      <c r="L13" s="176"/>
      <c r="M13" s="507" t="s">
        <v>130</v>
      </c>
      <c r="N13" s="508"/>
      <c r="O13" s="508"/>
      <c r="P13" s="508"/>
      <c r="Q13" s="509"/>
      <c r="R13" s="510">
        <v>14532</v>
      </c>
      <c r="S13" s="511"/>
      <c r="T13" s="511"/>
      <c r="U13" s="511"/>
      <c r="V13" s="512"/>
      <c r="W13" s="498" t="s">
        <v>131</v>
      </c>
      <c r="X13" s="420"/>
      <c r="Y13" s="420"/>
      <c r="Z13" s="420"/>
      <c r="AA13" s="420"/>
      <c r="AB13" s="421"/>
      <c r="AC13" s="383">
        <v>1183</v>
      </c>
      <c r="AD13" s="384"/>
      <c r="AE13" s="384"/>
      <c r="AF13" s="384"/>
      <c r="AG13" s="385"/>
      <c r="AH13" s="383">
        <v>1247</v>
      </c>
      <c r="AI13" s="384"/>
      <c r="AJ13" s="384"/>
      <c r="AK13" s="384"/>
      <c r="AL13" s="386"/>
      <c r="AM13" s="476" t="s">
        <v>132</v>
      </c>
      <c r="AN13" s="381"/>
      <c r="AO13" s="381"/>
      <c r="AP13" s="381"/>
      <c r="AQ13" s="381"/>
      <c r="AR13" s="381"/>
      <c r="AS13" s="381"/>
      <c r="AT13" s="382"/>
      <c r="AU13" s="464" t="s">
        <v>113</v>
      </c>
      <c r="AV13" s="465"/>
      <c r="AW13" s="465"/>
      <c r="AX13" s="465"/>
      <c r="AY13" s="387" t="s">
        <v>133</v>
      </c>
      <c r="AZ13" s="388"/>
      <c r="BA13" s="388"/>
      <c r="BB13" s="388"/>
      <c r="BC13" s="388"/>
      <c r="BD13" s="388"/>
      <c r="BE13" s="388"/>
      <c r="BF13" s="388"/>
      <c r="BG13" s="388"/>
      <c r="BH13" s="388"/>
      <c r="BI13" s="388"/>
      <c r="BJ13" s="388"/>
      <c r="BK13" s="388"/>
      <c r="BL13" s="388"/>
      <c r="BM13" s="389"/>
      <c r="BN13" s="407">
        <v>-72611</v>
      </c>
      <c r="BO13" s="408"/>
      <c r="BP13" s="408"/>
      <c r="BQ13" s="408"/>
      <c r="BR13" s="408"/>
      <c r="BS13" s="408"/>
      <c r="BT13" s="408"/>
      <c r="BU13" s="409"/>
      <c r="BV13" s="407">
        <v>13827</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10.5</v>
      </c>
      <c r="CU13" s="378"/>
      <c r="CV13" s="378"/>
      <c r="CW13" s="378"/>
      <c r="CX13" s="378"/>
      <c r="CY13" s="378"/>
      <c r="CZ13" s="378"/>
      <c r="DA13" s="379"/>
      <c r="DB13" s="377">
        <v>11.5</v>
      </c>
      <c r="DC13" s="378"/>
      <c r="DD13" s="378"/>
      <c r="DE13" s="378"/>
      <c r="DF13" s="378"/>
      <c r="DG13" s="378"/>
      <c r="DH13" s="378"/>
      <c r="DI13" s="379"/>
      <c r="DJ13" s="165"/>
      <c r="DK13" s="165"/>
      <c r="DL13" s="165"/>
      <c r="DM13" s="165"/>
      <c r="DN13" s="165"/>
      <c r="DO13" s="165"/>
    </row>
    <row r="14" spans="1:119" ht="18.75" customHeight="1" thickBot="1" x14ac:dyDescent="0.25">
      <c r="A14" s="166"/>
      <c r="B14" s="526"/>
      <c r="C14" s="527"/>
      <c r="D14" s="527"/>
      <c r="E14" s="527"/>
      <c r="F14" s="527"/>
      <c r="G14" s="527"/>
      <c r="H14" s="527"/>
      <c r="I14" s="527"/>
      <c r="J14" s="527"/>
      <c r="K14" s="528"/>
      <c r="L14" s="500" t="s">
        <v>135</v>
      </c>
      <c r="M14" s="541"/>
      <c r="N14" s="541"/>
      <c r="O14" s="541"/>
      <c r="P14" s="541"/>
      <c r="Q14" s="542"/>
      <c r="R14" s="510">
        <v>14951</v>
      </c>
      <c r="S14" s="511"/>
      <c r="T14" s="511"/>
      <c r="U14" s="511"/>
      <c r="V14" s="512"/>
      <c r="W14" s="513"/>
      <c r="X14" s="423"/>
      <c r="Y14" s="423"/>
      <c r="Z14" s="423"/>
      <c r="AA14" s="423"/>
      <c r="AB14" s="424"/>
      <c r="AC14" s="503">
        <v>17.100000000000001</v>
      </c>
      <c r="AD14" s="504"/>
      <c r="AE14" s="504"/>
      <c r="AF14" s="504"/>
      <c r="AG14" s="505"/>
      <c r="AH14" s="503">
        <v>17.600000000000001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33</v>
      </c>
      <c r="CU14" s="515"/>
      <c r="CV14" s="515"/>
      <c r="CW14" s="515"/>
      <c r="CX14" s="515"/>
      <c r="CY14" s="515"/>
      <c r="CZ14" s="515"/>
      <c r="DA14" s="516"/>
      <c r="DB14" s="514">
        <v>40.4</v>
      </c>
      <c r="DC14" s="515"/>
      <c r="DD14" s="515"/>
      <c r="DE14" s="515"/>
      <c r="DF14" s="515"/>
      <c r="DG14" s="515"/>
      <c r="DH14" s="515"/>
      <c r="DI14" s="516"/>
      <c r="DJ14" s="165"/>
      <c r="DK14" s="165"/>
      <c r="DL14" s="165"/>
      <c r="DM14" s="165"/>
      <c r="DN14" s="165"/>
      <c r="DO14" s="165"/>
    </row>
    <row r="15" spans="1:119" ht="18.75" customHeight="1" x14ac:dyDescent="0.2">
      <c r="A15" s="166"/>
      <c r="B15" s="526"/>
      <c r="C15" s="527"/>
      <c r="D15" s="527"/>
      <c r="E15" s="527"/>
      <c r="F15" s="527"/>
      <c r="G15" s="527"/>
      <c r="H15" s="527"/>
      <c r="I15" s="527"/>
      <c r="J15" s="527"/>
      <c r="K15" s="528"/>
      <c r="L15" s="176"/>
      <c r="M15" s="507" t="s">
        <v>137</v>
      </c>
      <c r="N15" s="508"/>
      <c r="O15" s="508"/>
      <c r="P15" s="508"/>
      <c r="Q15" s="509"/>
      <c r="R15" s="510">
        <v>14865</v>
      </c>
      <c r="S15" s="511"/>
      <c r="T15" s="511"/>
      <c r="U15" s="511"/>
      <c r="V15" s="512"/>
      <c r="W15" s="498" t="s">
        <v>138</v>
      </c>
      <c r="X15" s="420"/>
      <c r="Y15" s="420"/>
      <c r="Z15" s="420"/>
      <c r="AA15" s="420"/>
      <c r="AB15" s="421"/>
      <c r="AC15" s="383">
        <v>1922</v>
      </c>
      <c r="AD15" s="384"/>
      <c r="AE15" s="384"/>
      <c r="AF15" s="384"/>
      <c r="AG15" s="385"/>
      <c r="AH15" s="383">
        <v>1945</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1518983</v>
      </c>
      <c r="BO15" s="403"/>
      <c r="BP15" s="403"/>
      <c r="BQ15" s="403"/>
      <c r="BR15" s="403"/>
      <c r="BS15" s="403"/>
      <c r="BT15" s="403"/>
      <c r="BU15" s="404"/>
      <c r="BV15" s="402">
        <v>1467395</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27.8</v>
      </c>
      <c r="AD16" s="504"/>
      <c r="AE16" s="504"/>
      <c r="AF16" s="504"/>
      <c r="AG16" s="505"/>
      <c r="AH16" s="503">
        <v>27.4</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6170189</v>
      </c>
      <c r="BO16" s="408"/>
      <c r="BP16" s="408"/>
      <c r="BQ16" s="408"/>
      <c r="BR16" s="408"/>
      <c r="BS16" s="408"/>
      <c r="BT16" s="408"/>
      <c r="BU16" s="409"/>
      <c r="BV16" s="407">
        <v>6248868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5">
      <c r="A17" s="166"/>
      <c r="B17" s="529"/>
      <c r="C17" s="530"/>
      <c r="D17" s="530"/>
      <c r="E17" s="530"/>
      <c r="F17" s="530"/>
      <c r="G17" s="530"/>
      <c r="H17" s="530"/>
      <c r="I17" s="530"/>
      <c r="J17" s="530"/>
      <c r="K17" s="531"/>
      <c r="L17" s="181"/>
      <c r="M17" s="492" t="s">
        <v>144</v>
      </c>
      <c r="N17" s="493"/>
      <c r="O17" s="493"/>
      <c r="P17" s="493"/>
      <c r="Q17" s="494"/>
      <c r="R17" s="495" t="s">
        <v>142</v>
      </c>
      <c r="S17" s="496"/>
      <c r="T17" s="496"/>
      <c r="U17" s="496"/>
      <c r="V17" s="497"/>
      <c r="W17" s="498" t="s">
        <v>145</v>
      </c>
      <c r="X17" s="420"/>
      <c r="Y17" s="420"/>
      <c r="Z17" s="420"/>
      <c r="AA17" s="420"/>
      <c r="AB17" s="421"/>
      <c r="AC17" s="383">
        <v>3821</v>
      </c>
      <c r="AD17" s="384"/>
      <c r="AE17" s="384"/>
      <c r="AF17" s="384"/>
      <c r="AG17" s="385"/>
      <c r="AH17" s="383">
        <v>3894</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1882221</v>
      </c>
      <c r="BO17" s="408"/>
      <c r="BP17" s="408"/>
      <c r="BQ17" s="408"/>
      <c r="BR17" s="408"/>
      <c r="BS17" s="408"/>
      <c r="BT17" s="408"/>
      <c r="BU17" s="409"/>
      <c r="BV17" s="407">
        <v>1810144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5">
      <c r="A18" s="166"/>
      <c r="B18" s="469" t="s">
        <v>147</v>
      </c>
      <c r="C18" s="470"/>
      <c r="D18" s="470"/>
      <c r="E18" s="471"/>
      <c r="F18" s="471"/>
      <c r="G18" s="471"/>
      <c r="H18" s="471"/>
      <c r="I18" s="471"/>
      <c r="J18" s="471"/>
      <c r="K18" s="471"/>
      <c r="L18" s="472">
        <v>232.17</v>
      </c>
      <c r="M18" s="472"/>
      <c r="N18" s="472"/>
      <c r="O18" s="472"/>
      <c r="P18" s="472"/>
      <c r="Q18" s="472"/>
      <c r="R18" s="473"/>
      <c r="S18" s="473"/>
      <c r="T18" s="473"/>
      <c r="U18" s="473"/>
      <c r="V18" s="474"/>
      <c r="W18" s="488"/>
      <c r="X18" s="489"/>
      <c r="Y18" s="489"/>
      <c r="Z18" s="489"/>
      <c r="AA18" s="489"/>
      <c r="AB18" s="499"/>
      <c r="AC18" s="371">
        <v>55.2</v>
      </c>
      <c r="AD18" s="372"/>
      <c r="AE18" s="372"/>
      <c r="AF18" s="372"/>
      <c r="AG18" s="475"/>
      <c r="AH18" s="371">
        <v>55</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6042934</v>
      </c>
      <c r="BO18" s="408"/>
      <c r="BP18" s="408"/>
      <c r="BQ18" s="408"/>
      <c r="BR18" s="408"/>
      <c r="BS18" s="408"/>
      <c r="BT18" s="408"/>
      <c r="BU18" s="409"/>
      <c r="BV18" s="407">
        <v>6256946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5">
      <c r="A19" s="166"/>
      <c r="B19" s="469" t="s">
        <v>149</v>
      </c>
      <c r="C19" s="470"/>
      <c r="D19" s="470"/>
      <c r="E19" s="471"/>
      <c r="F19" s="471"/>
      <c r="G19" s="471"/>
      <c r="H19" s="471"/>
      <c r="I19" s="471"/>
      <c r="J19" s="471"/>
      <c r="K19" s="471"/>
      <c r="L19" s="477">
        <v>62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8447127</v>
      </c>
      <c r="BO19" s="408"/>
      <c r="BP19" s="408"/>
      <c r="BQ19" s="408"/>
      <c r="BR19" s="408"/>
      <c r="BS19" s="408"/>
      <c r="BT19" s="408"/>
      <c r="BU19" s="409"/>
      <c r="BV19" s="407">
        <v>8912008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5">
      <c r="A20" s="166"/>
      <c r="B20" s="469" t="s">
        <v>151</v>
      </c>
      <c r="C20" s="470"/>
      <c r="D20" s="470"/>
      <c r="E20" s="471"/>
      <c r="F20" s="471"/>
      <c r="G20" s="471"/>
      <c r="H20" s="471"/>
      <c r="I20" s="471"/>
      <c r="J20" s="471"/>
      <c r="K20" s="471"/>
      <c r="L20" s="477">
        <v>5258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2">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5">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2">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10701481</v>
      </c>
      <c r="BO23" s="408"/>
      <c r="BP23" s="408"/>
      <c r="BQ23" s="408"/>
      <c r="BR23" s="408"/>
      <c r="BS23" s="408"/>
      <c r="BT23" s="408"/>
      <c r="BU23" s="409"/>
      <c r="BV23" s="407">
        <v>11143501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5">
      <c r="A24" s="166"/>
      <c r="B24" s="439"/>
      <c r="C24" s="440"/>
      <c r="D24" s="441"/>
      <c r="E24" s="380" t="s">
        <v>160</v>
      </c>
      <c r="F24" s="381"/>
      <c r="G24" s="381"/>
      <c r="H24" s="381"/>
      <c r="I24" s="381"/>
      <c r="J24" s="381"/>
      <c r="K24" s="382"/>
      <c r="L24" s="383">
        <v>1</v>
      </c>
      <c r="M24" s="384"/>
      <c r="N24" s="384"/>
      <c r="O24" s="384"/>
      <c r="P24" s="385"/>
      <c r="Q24" s="383">
        <v>7350</v>
      </c>
      <c r="R24" s="384"/>
      <c r="S24" s="384"/>
      <c r="T24" s="384"/>
      <c r="U24" s="384"/>
      <c r="V24" s="385"/>
      <c r="W24" s="449"/>
      <c r="X24" s="440"/>
      <c r="Y24" s="441"/>
      <c r="Z24" s="380" t="s">
        <v>161</v>
      </c>
      <c r="AA24" s="381"/>
      <c r="AB24" s="381"/>
      <c r="AC24" s="381"/>
      <c r="AD24" s="381"/>
      <c r="AE24" s="381"/>
      <c r="AF24" s="381"/>
      <c r="AG24" s="382"/>
      <c r="AH24" s="383">
        <v>187</v>
      </c>
      <c r="AI24" s="384"/>
      <c r="AJ24" s="384"/>
      <c r="AK24" s="384"/>
      <c r="AL24" s="385"/>
      <c r="AM24" s="383">
        <v>567732</v>
      </c>
      <c r="AN24" s="384"/>
      <c r="AO24" s="384"/>
      <c r="AP24" s="384"/>
      <c r="AQ24" s="384"/>
      <c r="AR24" s="385"/>
      <c r="AS24" s="383">
        <v>3036</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10102177</v>
      </c>
      <c r="BO24" s="408"/>
      <c r="BP24" s="408"/>
      <c r="BQ24" s="408"/>
      <c r="BR24" s="408"/>
      <c r="BS24" s="408"/>
      <c r="BT24" s="408"/>
      <c r="BU24" s="409"/>
      <c r="BV24" s="407">
        <v>10304305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2">
      <c r="A25" s="166"/>
      <c r="B25" s="439"/>
      <c r="C25" s="440"/>
      <c r="D25" s="441"/>
      <c r="E25" s="380" t="s">
        <v>163</v>
      </c>
      <c r="F25" s="381"/>
      <c r="G25" s="381"/>
      <c r="H25" s="381"/>
      <c r="I25" s="381"/>
      <c r="J25" s="381"/>
      <c r="K25" s="382"/>
      <c r="L25" s="383">
        <v>1</v>
      </c>
      <c r="M25" s="384"/>
      <c r="N25" s="384"/>
      <c r="O25" s="384"/>
      <c r="P25" s="385"/>
      <c r="Q25" s="383">
        <v>5980</v>
      </c>
      <c r="R25" s="384"/>
      <c r="S25" s="384"/>
      <c r="T25" s="384"/>
      <c r="U25" s="384"/>
      <c r="V25" s="385"/>
      <c r="W25" s="449"/>
      <c r="X25" s="440"/>
      <c r="Y25" s="441"/>
      <c r="Z25" s="380" t="s">
        <v>164</v>
      </c>
      <c r="AA25" s="381"/>
      <c r="AB25" s="381"/>
      <c r="AC25" s="381"/>
      <c r="AD25" s="381"/>
      <c r="AE25" s="381"/>
      <c r="AF25" s="381"/>
      <c r="AG25" s="382"/>
      <c r="AH25" s="383" t="s">
        <v>121</v>
      </c>
      <c r="AI25" s="384"/>
      <c r="AJ25" s="384"/>
      <c r="AK25" s="384"/>
      <c r="AL25" s="385"/>
      <c r="AM25" s="383" t="s">
        <v>121</v>
      </c>
      <c r="AN25" s="384"/>
      <c r="AO25" s="384"/>
      <c r="AP25" s="384"/>
      <c r="AQ25" s="384"/>
      <c r="AR25" s="385"/>
      <c r="AS25" s="383" t="s">
        <v>121</v>
      </c>
      <c r="AT25" s="384"/>
      <c r="AU25" s="384"/>
      <c r="AV25" s="384"/>
      <c r="AW25" s="384"/>
      <c r="AX25" s="386"/>
      <c r="AY25" s="399" t="s">
        <v>165</v>
      </c>
      <c r="AZ25" s="400"/>
      <c r="BA25" s="400"/>
      <c r="BB25" s="400"/>
      <c r="BC25" s="400"/>
      <c r="BD25" s="400"/>
      <c r="BE25" s="400"/>
      <c r="BF25" s="400"/>
      <c r="BG25" s="400"/>
      <c r="BH25" s="400"/>
      <c r="BI25" s="400"/>
      <c r="BJ25" s="400"/>
      <c r="BK25" s="400"/>
      <c r="BL25" s="400"/>
      <c r="BM25" s="401"/>
      <c r="BN25" s="402">
        <v>3123309</v>
      </c>
      <c r="BO25" s="403"/>
      <c r="BP25" s="403"/>
      <c r="BQ25" s="403"/>
      <c r="BR25" s="403"/>
      <c r="BS25" s="403"/>
      <c r="BT25" s="403"/>
      <c r="BU25" s="404"/>
      <c r="BV25" s="402">
        <v>393502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2">
      <c r="A26" s="166"/>
      <c r="B26" s="439"/>
      <c r="C26" s="440"/>
      <c r="D26" s="441"/>
      <c r="E26" s="380" t="s">
        <v>166</v>
      </c>
      <c r="F26" s="381"/>
      <c r="G26" s="381"/>
      <c r="H26" s="381"/>
      <c r="I26" s="381"/>
      <c r="J26" s="381"/>
      <c r="K26" s="382"/>
      <c r="L26" s="383">
        <v>1</v>
      </c>
      <c r="M26" s="384"/>
      <c r="N26" s="384"/>
      <c r="O26" s="384"/>
      <c r="P26" s="385"/>
      <c r="Q26" s="383">
        <v>5590</v>
      </c>
      <c r="R26" s="384"/>
      <c r="S26" s="384"/>
      <c r="T26" s="384"/>
      <c r="U26" s="384"/>
      <c r="V26" s="385"/>
      <c r="W26" s="449"/>
      <c r="X26" s="440"/>
      <c r="Y26" s="441"/>
      <c r="Z26" s="380" t="s">
        <v>167</v>
      </c>
      <c r="AA26" s="462"/>
      <c r="AB26" s="462"/>
      <c r="AC26" s="462"/>
      <c r="AD26" s="462"/>
      <c r="AE26" s="462"/>
      <c r="AF26" s="462"/>
      <c r="AG26" s="463"/>
      <c r="AH26" s="383">
        <v>6</v>
      </c>
      <c r="AI26" s="384"/>
      <c r="AJ26" s="384"/>
      <c r="AK26" s="384"/>
      <c r="AL26" s="385"/>
      <c r="AM26" s="383">
        <v>16236</v>
      </c>
      <c r="AN26" s="384"/>
      <c r="AO26" s="384"/>
      <c r="AP26" s="384"/>
      <c r="AQ26" s="384"/>
      <c r="AR26" s="385"/>
      <c r="AS26" s="383">
        <v>2706</v>
      </c>
      <c r="AT26" s="384"/>
      <c r="AU26" s="384"/>
      <c r="AV26" s="384"/>
      <c r="AW26" s="384"/>
      <c r="AX26" s="386"/>
      <c r="AY26" s="416" t="s">
        <v>168</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121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5">
      <c r="A27" s="166"/>
      <c r="B27" s="439"/>
      <c r="C27" s="440"/>
      <c r="D27" s="441"/>
      <c r="E27" s="380" t="s">
        <v>169</v>
      </c>
      <c r="F27" s="381"/>
      <c r="G27" s="381"/>
      <c r="H27" s="381"/>
      <c r="I27" s="381"/>
      <c r="J27" s="381"/>
      <c r="K27" s="382"/>
      <c r="L27" s="383">
        <v>1</v>
      </c>
      <c r="M27" s="384"/>
      <c r="N27" s="384"/>
      <c r="O27" s="384"/>
      <c r="P27" s="385"/>
      <c r="Q27" s="383">
        <v>3150</v>
      </c>
      <c r="R27" s="384"/>
      <c r="S27" s="384"/>
      <c r="T27" s="384"/>
      <c r="U27" s="384"/>
      <c r="V27" s="385"/>
      <c r="W27" s="449"/>
      <c r="X27" s="440"/>
      <c r="Y27" s="441"/>
      <c r="Z27" s="380" t="s">
        <v>170</v>
      </c>
      <c r="AA27" s="381"/>
      <c r="AB27" s="381"/>
      <c r="AC27" s="381"/>
      <c r="AD27" s="381"/>
      <c r="AE27" s="381"/>
      <c r="AF27" s="381"/>
      <c r="AG27" s="382"/>
      <c r="AH27" s="383">
        <v>1</v>
      </c>
      <c r="AI27" s="384"/>
      <c r="AJ27" s="384"/>
      <c r="AK27" s="384"/>
      <c r="AL27" s="385"/>
      <c r="AM27" s="383" t="s">
        <v>171</v>
      </c>
      <c r="AN27" s="384"/>
      <c r="AO27" s="384"/>
      <c r="AP27" s="384"/>
      <c r="AQ27" s="384"/>
      <c r="AR27" s="385"/>
      <c r="AS27" s="383" t="s">
        <v>172</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336387</v>
      </c>
      <c r="BO27" s="411"/>
      <c r="BP27" s="411"/>
      <c r="BQ27" s="411"/>
      <c r="BR27" s="411"/>
      <c r="BS27" s="411"/>
      <c r="BT27" s="411"/>
      <c r="BU27" s="412"/>
      <c r="BV27" s="410">
        <v>336212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2">
      <c r="A28" s="166"/>
      <c r="B28" s="439"/>
      <c r="C28" s="440"/>
      <c r="D28" s="441"/>
      <c r="E28" s="380" t="s">
        <v>174</v>
      </c>
      <c r="F28" s="381"/>
      <c r="G28" s="381"/>
      <c r="H28" s="381"/>
      <c r="I28" s="381"/>
      <c r="J28" s="381"/>
      <c r="K28" s="382"/>
      <c r="L28" s="383">
        <v>1</v>
      </c>
      <c r="M28" s="384"/>
      <c r="N28" s="384"/>
      <c r="O28" s="384"/>
      <c r="P28" s="385"/>
      <c r="Q28" s="383">
        <v>2620</v>
      </c>
      <c r="R28" s="384"/>
      <c r="S28" s="384"/>
      <c r="T28" s="384"/>
      <c r="U28" s="384"/>
      <c r="V28" s="385"/>
      <c r="W28" s="449"/>
      <c r="X28" s="440"/>
      <c r="Y28" s="441"/>
      <c r="Z28" s="380" t="s">
        <v>175</v>
      </c>
      <c r="AA28" s="381"/>
      <c r="AB28" s="381"/>
      <c r="AC28" s="381"/>
      <c r="AD28" s="381"/>
      <c r="AE28" s="381"/>
      <c r="AF28" s="381"/>
      <c r="AG28" s="382"/>
      <c r="AH28" s="383" t="s">
        <v>121</v>
      </c>
      <c r="AI28" s="384"/>
      <c r="AJ28" s="384"/>
      <c r="AK28" s="384"/>
      <c r="AL28" s="385"/>
      <c r="AM28" s="383" t="s">
        <v>121</v>
      </c>
      <c r="AN28" s="384"/>
      <c r="AO28" s="384"/>
      <c r="AP28" s="384"/>
      <c r="AQ28" s="384"/>
      <c r="AR28" s="385"/>
      <c r="AS28" s="383" t="s">
        <v>176</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3386307</v>
      </c>
      <c r="BO28" s="403"/>
      <c r="BP28" s="403"/>
      <c r="BQ28" s="403"/>
      <c r="BR28" s="403"/>
      <c r="BS28" s="403"/>
      <c r="BT28" s="403"/>
      <c r="BU28" s="404"/>
      <c r="BV28" s="402">
        <v>3382425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2">
      <c r="A29" s="166"/>
      <c r="B29" s="439"/>
      <c r="C29" s="440"/>
      <c r="D29" s="441"/>
      <c r="E29" s="380" t="s">
        <v>178</v>
      </c>
      <c r="F29" s="381"/>
      <c r="G29" s="381"/>
      <c r="H29" s="381"/>
      <c r="I29" s="381"/>
      <c r="J29" s="381"/>
      <c r="K29" s="382"/>
      <c r="L29" s="383">
        <v>14</v>
      </c>
      <c r="M29" s="384"/>
      <c r="N29" s="384"/>
      <c r="O29" s="384"/>
      <c r="P29" s="385"/>
      <c r="Q29" s="383">
        <v>2400</v>
      </c>
      <c r="R29" s="384"/>
      <c r="S29" s="384"/>
      <c r="T29" s="384"/>
      <c r="U29" s="384"/>
      <c r="V29" s="385"/>
      <c r="W29" s="450"/>
      <c r="X29" s="451"/>
      <c r="Y29" s="452"/>
      <c r="Z29" s="380" t="s">
        <v>179</v>
      </c>
      <c r="AA29" s="381"/>
      <c r="AB29" s="381"/>
      <c r="AC29" s="381"/>
      <c r="AD29" s="381"/>
      <c r="AE29" s="381"/>
      <c r="AF29" s="381"/>
      <c r="AG29" s="382"/>
      <c r="AH29" s="383">
        <v>188</v>
      </c>
      <c r="AI29" s="384"/>
      <c r="AJ29" s="384"/>
      <c r="AK29" s="384"/>
      <c r="AL29" s="385"/>
      <c r="AM29" s="383">
        <v>571569</v>
      </c>
      <c r="AN29" s="384"/>
      <c r="AO29" s="384"/>
      <c r="AP29" s="384"/>
      <c r="AQ29" s="384"/>
      <c r="AR29" s="385"/>
      <c r="AS29" s="383">
        <v>3040</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235245</v>
      </c>
      <c r="BO29" s="408"/>
      <c r="BP29" s="408"/>
      <c r="BQ29" s="408"/>
      <c r="BR29" s="408"/>
      <c r="BS29" s="408"/>
      <c r="BT29" s="408"/>
      <c r="BU29" s="409"/>
      <c r="BV29" s="407">
        <v>235108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5">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3309325</v>
      </c>
      <c r="BO30" s="411"/>
      <c r="BP30" s="411"/>
      <c r="BQ30" s="411"/>
      <c r="BR30" s="411"/>
      <c r="BS30" s="411"/>
      <c r="BT30" s="411"/>
      <c r="BU30" s="412"/>
      <c r="BV30" s="410">
        <v>2981038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188</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2">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8</v>
      </c>
      <c r="V34" s="366"/>
      <c r="W34" s="365" t="str">
        <f>IF('各会計、関係団体の財政状況及び健全化判断比率'!B28="","",'各会計、関係団体の財政状況及び健全化判断比率'!B28)</f>
        <v>美咲町国民健康保険事業特別会計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14</v>
      </c>
      <c r="BF34" s="366"/>
      <c r="BG34" s="365" t="str">
        <f>IF('各会計、関係団体の財政状況及び健全化判断比率'!B34="","",'各会計、関係団体の財政状況及び健全化判断比率'!B34)</f>
        <v>美咲町柵原飯岡簡易水道事業特別会計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24</v>
      </c>
      <c r="BX34" s="366"/>
      <c r="BY34" s="365" t="str">
        <f>IF('各会計、関係団体の財政状況及び健全化判断比率'!B68="","",'各会計、関係団体の財政状況及び健全化判断比率'!B68)</f>
        <v>久米老人ホーム組合一般会計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34</v>
      </c>
      <c r="CP34" s="366"/>
      <c r="CQ34" s="365" t="str">
        <f>IF('各会計、関係団体の財政状況及び健全化判断比率'!BS7="","",'各会計、関係団体の財政状況及び健全化判断比率'!BS7)</f>
        <v>久米郡土地開発公社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2">
      <c r="A35" s="166"/>
      <c r="B35" s="192"/>
      <c r="C35" s="366">
        <f>IF(E35="","",C34+1)</f>
        <v>2</v>
      </c>
      <c r="D35" s="366"/>
      <c r="E35" s="365" t="str">
        <f>IF('各会計、関係団体の財政状況及び健全化判断比率'!B8="","",'各会計、関係団体の財政状況及び健全化判断比率'!B8)</f>
        <v>美咲町みさきネット事業特別会計</v>
      </c>
      <c r="F35" s="365"/>
      <c r="G35" s="365"/>
      <c r="H35" s="365"/>
      <c r="I35" s="365"/>
      <c r="J35" s="365"/>
      <c r="K35" s="365"/>
      <c r="L35" s="365"/>
      <c r="M35" s="365"/>
      <c r="N35" s="365"/>
      <c r="O35" s="365"/>
      <c r="P35" s="365"/>
      <c r="Q35" s="365"/>
      <c r="R35" s="365"/>
      <c r="S35" s="365"/>
      <c r="T35" s="193"/>
      <c r="U35" s="366">
        <f>IF(W35="","",U34+1)</f>
        <v>9</v>
      </c>
      <c r="V35" s="366"/>
      <c r="W35" s="365" t="str">
        <f>IF('各会計、関係団体の財政状況及び健全化判断比率'!B29="","",'各会計、関係団体の財政状況及び健全化判断比率'!B29)</f>
        <v>美咲町介護保険事業特別会計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15</v>
      </c>
      <c r="BF35" s="366"/>
      <c r="BG35" s="365" t="str">
        <f>IF('各会計、関係団体の財政状況及び健全化判断比率'!B35="","",'各会計、関係団体の財政状況及び健全化判断比率'!B35)</f>
        <v>美咲町柵原北部簡易水道事業特別会計</v>
      </c>
      <c r="BH35" s="365"/>
      <c r="BI35" s="365"/>
      <c r="BJ35" s="365"/>
      <c r="BK35" s="365"/>
      <c r="BL35" s="365"/>
      <c r="BM35" s="365"/>
      <c r="BN35" s="365"/>
      <c r="BO35" s="365"/>
      <c r="BP35" s="365"/>
      <c r="BQ35" s="365"/>
      <c r="BR35" s="365"/>
      <c r="BS35" s="365"/>
      <c r="BT35" s="365"/>
      <c r="BU35" s="365"/>
      <c r="BV35" s="193"/>
      <c r="BW35" s="366">
        <f t="shared" ref="BW35:BW43" si="2">IF(BY35="","",BW34+1)</f>
        <v>25</v>
      </c>
      <c r="BX35" s="366"/>
      <c r="BY35" s="365" t="str">
        <f>IF('各会計、関係団体の財政状況及び健全化判断比率'!B69="","",'各会計、関係団体の財政状況及び健全化判断比率'!B69)</f>
        <v>久米老人ホーム組合指定訪問介護事業特別会計</v>
      </c>
      <c r="BZ35" s="365"/>
      <c r="CA35" s="365"/>
      <c r="CB35" s="365"/>
      <c r="CC35" s="365"/>
      <c r="CD35" s="365"/>
      <c r="CE35" s="365"/>
      <c r="CF35" s="365"/>
      <c r="CG35" s="365"/>
      <c r="CH35" s="365"/>
      <c r="CI35" s="365"/>
      <c r="CJ35" s="365"/>
      <c r="CK35" s="365"/>
      <c r="CL35" s="365"/>
      <c r="CM35" s="365"/>
      <c r="CN35" s="193"/>
      <c r="CO35" s="366">
        <f t="shared" ref="CO35:CO43" si="3">IF(CQ35="","",CO34+1)</f>
        <v>35</v>
      </c>
      <c r="CP35" s="366"/>
      <c r="CQ35" s="365" t="str">
        <f>IF('各会計、関係団体の財政状況及び健全化判断比率'!BS8="","",'各会計、関係団体の財政状況及び健全化判断比率'!BS8)</f>
        <v>財団法人　美咲町農業公社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2">
      <c r="A36" s="166"/>
      <c r="B36" s="192"/>
      <c r="C36" s="366">
        <f>IF(E36="","",C35+1)</f>
        <v>3</v>
      </c>
      <c r="D36" s="366"/>
      <c r="E36" s="365" t="str">
        <f>IF('各会計、関係団体の財政状況及び健全化判断比率'!B9="","",'各会計、関係団体の財政状況及び健全化判断比率'!B9)</f>
        <v>美咲町住宅新築資金等貸付事業特別会計</v>
      </c>
      <c r="F36" s="365"/>
      <c r="G36" s="365"/>
      <c r="H36" s="365"/>
      <c r="I36" s="365"/>
      <c r="J36" s="365"/>
      <c r="K36" s="365"/>
      <c r="L36" s="365"/>
      <c r="M36" s="365"/>
      <c r="N36" s="365"/>
      <c r="O36" s="365"/>
      <c r="P36" s="365"/>
      <c r="Q36" s="365"/>
      <c r="R36" s="365"/>
      <c r="S36" s="365"/>
      <c r="T36" s="193"/>
      <c r="U36" s="366">
        <f t="shared" ref="U36:U43" si="4">IF(W36="","",U35+1)</f>
        <v>10</v>
      </c>
      <c r="V36" s="366"/>
      <c r="W36" s="365" t="str">
        <f>IF('各会計、関係団体の財政状況及び健全化判断比率'!B30="","",'各会計、関係団体の財政状況及び健全化判断比率'!B30)</f>
        <v>美咲町介護サービス事業特別会計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16</v>
      </c>
      <c r="BF36" s="366"/>
      <c r="BG36" s="365" t="str">
        <f>IF('各会計、関係団体の財政状況及び健全化判断比率'!B36="","",'各会計、関係団体の財政状況及び健全化判断比率'!B36)</f>
        <v>美咲町柵原中央簡易水道事業特別会計</v>
      </c>
      <c r="BH36" s="365"/>
      <c r="BI36" s="365"/>
      <c r="BJ36" s="365"/>
      <c r="BK36" s="365"/>
      <c r="BL36" s="365"/>
      <c r="BM36" s="365"/>
      <c r="BN36" s="365"/>
      <c r="BO36" s="365"/>
      <c r="BP36" s="365"/>
      <c r="BQ36" s="365"/>
      <c r="BR36" s="365"/>
      <c r="BS36" s="365"/>
      <c r="BT36" s="365"/>
      <c r="BU36" s="365"/>
      <c r="BV36" s="193"/>
      <c r="BW36" s="366">
        <f t="shared" si="2"/>
        <v>26</v>
      </c>
      <c r="BX36" s="366"/>
      <c r="BY36" s="365" t="str">
        <f>IF('各会計、関係団体の財政状況及び健全化判断比率'!B70="","",'各会計、関係団体の財政状況及び健全化判断比率'!B70)</f>
        <v>柵原・吉井特別養護老人ホーム組合</v>
      </c>
      <c r="BZ36" s="365"/>
      <c r="CA36" s="365"/>
      <c r="CB36" s="365"/>
      <c r="CC36" s="365"/>
      <c r="CD36" s="365"/>
      <c r="CE36" s="365"/>
      <c r="CF36" s="365"/>
      <c r="CG36" s="365"/>
      <c r="CH36" s="365"/>
      <c r="CI36" s="365"/>
      <c r="CJ36" s="365"/>
      <c r="CK36" s="365"/>
      <c r="CL36" s="365"/>
      <c r="CM36" s="365"/>
      <c r="CN36" s="193"/>
      <c r="CO36" s="366">
        <f t="shared" si="3"/>
        <v>36</v>
      </c>
      <c r="CP36" s="366"/>
      <c r="CQ36" s="365" t="str">
        <f>IF('各会計、関係団体の財政状況及び健全化判断比率'!BS9="","",'各会計、関係団体の財政状況及び健全化判断比率'!BS9)</f>
        <v>株式会社　美咲物産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2">
      <c r="A37" s="166"/>
      <c r="B37" s="192"/>
      <c r="C37" s="366">
        <f>IF(E37="","",C36+1)</f>
        <v>4</v>
      </c>
      <c r="D37" s="366"/>
      <c r="E37" s="365" t="str">
        <f>IF('各会計、関係団体の財政状況及び健全化判断比率'!B10="","",'各会計、関係団体の財政状況及び健全化判断比率'!B10)</f>
        <v>美咲町津山・柵原線共同バス運行事業特別会計</v>
      </c>
      <c r="F37" s="365"/>
      <c r="G37" s="365"/>
      <c r="H37" s="365"/>
      <c r="I37" s="365"/>
      <c r="J37" s="365"/>
      <c r="K37" s="365"/>
      <c r="L37" s="365"/>
      <c r="M37" s="365"/>
      <c r="N37" s="365"/>
      <c r="O37" s="365"/>
      <c r="P37" s="365"/>
      <c r="Q37" s="365"/>
      <c r="R37" s="365"/>
      <c r="S37" s="365"/>
      <c r="T37" s="193"/>
      <c r="U37" s="366">
        <f t="shared" si="4"/>
        <v>11</v>
      </c>
      <c r="V37" s="366"/>
      <c r="W37" s="365" t="str">
        <f>IF('各会計、関係団体の財政状況及び健全化判断比率'!B31="","",'各会計、関係団体の財政状況及び健全化判断比率'!B31)</f>
        <v>美咲町国民健康保険診療所事業特別会計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17</v>
      </c>
      <c r="BF37" s="366"/>
      <c r="BG37" s="365" t="str">
        <f>IF('各会計、関係団体の財政状況及び健全化判断比率'!B37="","",'各会計、関係団体の財政状況及び健全化判断比率'!B37)</f>
        <v>美咲町統合簡易水道事業特別会計</v>
      </c>
      <c r="BH37" s="365"/>
      <c r="BI37" s="365"/>
      <c r="BJ37" s="365"/>
      <c r="BK37" s="365"/>
      <c r="BL37" s="365"/>
      <c r="BM37" s="365"/>
      <c r="BN37" s="365"/>
      <c r="BO37" s="365"/>
      <c r="BP37" s="365"/>
      <c r="BQ37" s="365"/>
      <c r="BR37" s="365"/>
      <c r="BS37" s="365"/>
      <c r="BT37" s="365"/>
      <c r="BU37" s="365"/>
      <c r="BV37" s="193"/>
      <c r="BW37" s="366">
        <f t="shared" si="2"/>
        <v>27</v>
      </c>
      <c r="BX37" s="366"/>
      <c r="BY37" s="365" t="str">
        <f>IF('各会計、関係団体の財政状況及び健全化判断比率'!B71="","",'各会計、関係団体の財政状況及び健全化判断比率'!B71)</f>
        <v>柵原・吉井・英田火葬場組合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2">
      <c r="A38" s="166"/>
      <c r="B38" s="192"/>
      <c r="C38" s="366">
        <f t="shared" ref="C38:C43" si="5">IF(E38="","",C37+1)</f>
        <v>5</v>
      </c>
      <c r="D38" s="366"/>
      <c r="E38" s="365" t="str">
        <f>IF('各会計、関係団体の財政状況及び健全化判断比率'!B11="","",'各会計、関係団体の財政状況及び健全化判断比率'!B11)</f>
        <v>美咲町津山・西川線共同バス運行事業特別会計</v>
      </c>
      <c r="F38" s="365"/>
      <c r="G38" s="365"/>
      <c r="H38" s="365"/>
      <c r="I38" s="365"/>
      <c r="J38" s="365"/>
      <c r="K38" s="365"/>
      <c r="L38" s="365"/>
      <c r="M38" s="365"/>
      <c r="N38" s="365"/>
      <c r="O38" s="365"/>
      <c r="P38" s="365"/>
      <c r="Q38" s="365"/>
      <c r="R38" s="365"/>
      <c r="S38" s="365"/>
      <c r="T38" s="193"/>
      <c r="U38" s="366">
        <f t="shared" si="4"/>
        <v>12</v>
      </c>
      <c r="V38" s="366"/>
      <c r="W38" s="365" t="str">
        <f>IF('各会計、関係団体の財政状況及び健全化判断比率'!B32="","",'各会計、関係団体の財政状況及び健全化判断比率'!B32)</f>
        <v>美咲町後期高齢者医療特別会計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18</v>
      </c>
      <c r="BF38" s="366"/>
      <c r="BG38" s="365" t="str">
        <f>IF('各会計、関係団体の財政状況及び健全化判断比率'!B38="","",'各会計、関係団体の財政状況及び健全化判断比率'!B38)</f>
        <v>美咲町中央簡易水道事業特別会計</v>
      </c>
      <c r="BH38" s="365"/>
      <c r="BI38" s="365"/>
      <c r="BJ38" s="365"/>
      <c r="BK38" s="365"/>
      <c r="BL38" s="365"/>
      <c r="BM38" s="365"/>
      <c r="BN38" s="365"/>
      <c r="BO38" s="365"/>
      <c r="BP38" s="365"/>
      <c r="BQ38" s="365"/>
      <c r="BR38" s="365"/>
      <c r="BS38" s="365"/>
      <c r="BT38" s="365"/>
      <c r="BU38" s="365"/>
      <c r="BV38" s="193"/>
      <c r="BW38" s="366">
        <f t="shared" si="2"/>
        <v>28</v>
      </c>
      <c r="BX38" s="366"/>
      <c r="BY38" s="365" t="str">
        <f>IF('各会計、関係団体の財政状況及び健全化判断比率'!B72="","",'各会計、関係団体の財政状況及び健全化判断比率'!B72)</f>
        <v>津山広域事務組合（一般会計）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2">
      <c r="A39" s="166"/>
      <c r="B39" s="192"/>
      <c r="C39" s="366">
        <f t="shared" si="5"/>
        <v>6</v>
      </c>
      <c r="D39" s="366"/>
      <c r="E39" s="365" t="str">
        <f>IF('各会計、関係団体の財政状況及び健全化判断比率'!B12="","",'各会計、関係団体の財政状況及び健全化判断比率'!B12)</f>
        <v>美咲町旭川ダム沿線バス運行事業特別会計</v>
      </c>
      <c r="F39" s="365"/>
      <c r="G39" s="365"/>
      <c r="H39" s="365"/>
      <c r="I39" s="365"/>
      <c r="J39" s="365"/>
      <c r="K39" s="365"/>
      <c r="L39" s="365"/>
      <c r="M39" s="365"/>
      <c r="N39" s="365"/>
      <c r="O39" s="365"/>
      <c r="P39" s="365"/>
      <c r="Q39" s="365"/>
      <c r="R39" s="365"/>
      <c r="S39" s="365"/>
      <c r="T39" s="193"/>
      <c r="U39" s="366">
        <f t="shared" si="4"/>
        <v>13</v>
      </c>
      <c r="V39" s="366"/>
      <c r="W39" s="365" t="str">
        <f>IF('各会計、関係団体の財政状況及び健全化判断比率'!B33="","",'各会計、関係団体の財政状況及び健全化判断比率'!B33)</f>
        <v>久米郡介護認定審査事業特別会計</v>
      </c>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f t="shared" si="1"/>
        <v>19</v>
      </c>
      <c r="BF39" s="366"/>
      <c r="BG39" s="365" t="str">
        <f>IF('各会計、関係団体の財政状況及び健全化判断比率'!B39="","",'各会計、関係団体の財政状況及び健全化判断比率'!B39)</f>
        <v>美咲町中央北部簡易水道事業特別会計</v>
      </c>
      <c r="BH39" s="365"/>
      <c r="BI39" s="365"/>
      <c r="BJ39" s="365"/>
      <c r="BK39" s="365"/>
      <c r="BL39" s="365"/>
      <c r="BM39" s="365"/>
      <c r="BN39" s="365"/>
      <c r="BO39" s="365"/>
      <c r="BP39" s="365"/>
      <c r="BQ39" s="365"/>
      <c r="BR39" s="365"/>
      <c r="BS39" s="365"/>
      <c r="BT39" s="365"/>
      <c r="BU39" s="365"/>
      <c r="BV39" s="193"/>
      <c r="BW39" s="366">
        <f t="shared" si="2"/>
        <v>29</v>
      </c>
      <c r="BX39" s="366"/>
      <c r="BY39" s="365" t="str">
        <f>IF('各会計、関係団体の財政状況及び健全化判断比率'!B73="","",'各会計、関係団体の財政状況及び健全化判断比率'!B73)</f>
        <v>津山広域事務組合（ふるさと振興事業特別会計含む）</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2">
      <c r="A40" s="166"/>
      <c r="B40" s="192"/>
      <c r="C40" s="366">
        <f t="shared" si="5"/>
        <v>7</v>
      </c>
      <c r="D40" s="366"/>
      <c r="E40" s="365" t="str">
        <f>IF('各会計、関係団体の財政状況及び健全化判断比率'!B13="","",'各会計、関係団体の財政状況及び健全化判断比率'!B13)</f>
        <v>久米郡障害程度区分認定審査事業特別会計</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f t="shared" si="1"/>
        <v>20</v>
      </c>
      <c r="BF40" s="366"/>
      <c r="BG40" s="365" t="str">
        <f>IF('各会計、関係団体の財政状況及び健全化判断比率'!B40="","",'各会計、関係団体の財政状況及び健全化判断比率'!B40)</f>
        <v>美咲町中央打穴・大垪和簡易水道事業特別会計</v>
      </c>
      <c r="BH40" s="365"/>
      <c r="BI40" s="365"/>
      <c r="BJ40" s="365"/>
      <c r="BK40" s="365"/>
      <c r="BL40" s="365"/>
      <c r="BM40" s="365"/>
      <c r="BN40" s="365"/>
      <c r="BO40" s="365"/>
      <c r="BP40" s="365"/>
      <c r="BQ40" s="365"/>
      <c r="BR40" s="365"/>
      <c r="BS40" s="365"/>
      <c r="BT40" s="365"/>
      <c r="BU40" s="365"/>
      <c r="BV40" s="193"/>
      <c r="BW40" s="366">
        <f t="shared" si="2"/>
        <v>30</v>
      </c>
      <c r="BX40" s="366"/>
      <c r="BY40" s="365" t="str">
        <f>IF('各会計、関係団体の財政状況及び健全化判断比率'!B74="","",'各会計、関係団体の財政状況及び健全化判断比率'!B74)</f>
        <v>津山圏域資源循環施設組合　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2">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f t="shared" si="1"/>
        <v>21</v>
      </c>
      <c r="BF41" s="366"/>
      <c r="BG41" s="365" t="str">
        <f>IF('各会計、関係団体の財政状況及び健全化判断比率'!B41="","",'各会計、関係団体の財政状況及び健全化判断比率'!B41)</f>
        <v>美咲町下水道事業特別会計</v>
      </c>
      <c r="BH41" s="365"/>
      <c r="BI41" s="365"/>
      <c r="BJ41" s="365"/>
      <c r="BK41" s="365"/>
      <c r="BL41" s="365"/>
      <c r="BM41" s="365"/>
      <c r="BN41" s="365"/>
      <c r="BO41" s="365"/>
      <c r="BP41" s="365"/>
      <c r="BQ41" s="365"/>
      <c r="BR41" s="365"/>
      <c r="BS41" s="365"/>
      <c r="BT41" s="365"/>
      <c r="BU41" s="365"/>
      <c r="BV41" s="193"/>
      <c r="BW41" s="366">
        <f t="shared" si="2"/>
        <v>31</v>
      </c>
      <c r="BX41" s="366"/>
      <c r="BY41" s="365" t="str">
        <f>IF('各会計、関係団体の財政状況及び健全化判断比率'!B75="","",'各会計、関係団体の財政状況及び健全化判断比率'!B75)</f>
        <v>津山圏域衛生処理組合　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2">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f t="shared" si="1"/>
        <v>22</v>
      </c>
      <c r="BF42" s="366"/>
      <c r="BG42" s="365" t="str">
        <f>IF('各会計、関係団体の財政状況及び健全化判断比率'!B42="","",'各会計、関係団体の財政状況及び健全化判断比率'!B42)</f>
        <v>美咲町柵原公共下水道事業特別会計</v>
      </c>
      <c r="BH42" s="365"/>
      <c r="BI42" s="365"/>
      <c r="BJ42" s="365"/>
      <c r="BK42" s="365"/>
      <c r="BL42" s="365"/>
      <c r="BM42" s="365"/>
      <c r="BN42" s="365"/>
      <c r="BO42" s="365"/>
      <c r="BP42" s="365"/>
      <c r="BQ42" s="365"/>
      <c r="BR42" s="365"/>
      <c r="BS42" s="365"/>
      <c r="BT42" s="365"/>
      <c r="BU42" s="365"/>
      <c r="BV42" s="193"/>
      <c r="BW42" s="366">
        <f t="shared" si="2"/>
        <v>32</v>
      </c>
      <c r="BX42" s="366"/>
      <c r="BY42" s="365" t="str">
        <f>IF('各会計、関係団体の財政状況及び健全化判断比率'!B76="","",'各会計、関係団体の財政状況及び健全化判断比率'!B76)</f>
        <v>津山圏域消防組合　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2">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f t="shared" si="1"/>
        <v>23</v>
      </c>
      <c r="BF43" s="366"/>
      <c r="BG43" s="365" t="str">
        <f>IF('各会計、関係団体の財政状況及び健全化判断比率'!B43="","",'各会計、関係団体の財政状況及び健全化判断比率'!B43)</f>
        <v>美咲町中央公共下水道事業特別会計</v>
      </c>
      <c r="BH43" s="365"/>
      <c r="BI43" s="365"/>
      <c r="BJ43" s="365"/>
      <c r="BK43" s="365"/>
      <c r="BL43" s="365"/>
      <c r="BM43" s="365"/>
      <c r="BN43" s="365"/>
      <c r="BO43" s="365"/>
      <c r="BP43" s="365"/>
      <c r="BQ43" s="365"/>
      <c r="BR43" s="365"/>
      <c r="BS43" s="365"/>
      <c r="BT43" s="365"/>
      <c r="BU43" s="365"/>
      <c r="BV43" s="193"/>
      <c r="BW43" s="366">
        <f t="shared" si="2"/>
        <v>33</v>
      </c>
      <c r="BX43" s="366"/>
      <c r="BY43" s="365" t="str">
        <f>IF('各会計、関係団体の財政状況及び健全化判断比率'!B77="","",'各会計、関係団体の財政状況及び健全化判断比率'!B77)</f>
        <v>津山地区農業共済事務組合　農業共済事業会計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f4VLC+zKb85fnbjtPQWYaBGHs1krbkPPEnTvMEs4sxI5kfX4GPh7Wfx5o+yCj8nN7gSsohT9AH7vnDzU1KI96g==" saltValue="WAm9AkVqtuTqM5FMQdIG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2">
      <c r="B5" s="702" t="s">
        <v>218</v>
      </c>
      <c r="C5" s="703"/>
      <c r="D5" s="703"/>
      <c r="E5" s="703"/>
      <c r="F5" s="703"/>
      <c r="G5" s="703"/>
      <c r="H5" s="703"/>
      <c r="I5" s="703"/>
      <c r="J5" s="703"/>
      <c r="K5" s="703"/>
      <c r="L5" s="703"/>
      <c r="M5" s="703"/>
      <c r="N5" s="703"/>
      <c r="O5" s="703"/>
      <c r="P5" s="703"/>
      <c r="Q5" s="704"/>
      <c r="R5" s="668">
        <v>1425715</v>
      </c>
      <c r="S5" s="669"/>
      <c r="T5" s="669"/>
      <c r="U5" s="669"/>
      <c r="V5" s="669"/>
      <c r="W5" s="669"/>
      <c r="X5" s="669"/>
      <c r="Y5" s="715"/>
      <c r="Z5" s="733">
        <v>12.8</v>
      </c>
      <c r="AA5" s="733"/>
      <c r="AB5" s="733"/>
      <c r="AC5" s="733"/>
      <c r="AD5" s="734">
        <v>1425715</v>
      </c>
      <c r="AE5" s="734"/>
      <c r="AF5" s="734"/>
      <c r="AG5" s="734"/>
      <c r="AH5" s="734"/>
      <c r="AI5" s="734"/>
      <c r="AJ5" s="734"/>
      <c r="AK5" s="734"/>
      <c r="AL5" s="716">
        <v>20.6</v>
      </c>
      <c r="AM5" s="685"/>
      <c r="AN5" s="685"/>
      <c r="AO5" s="717"/>
      <c r="AP5" s="702" t="s">
        <v>219</v>
      </c>
      <c r="AQ5" s="703"/>
      <c r="AR5" s="703"/>
      <c r="AS5" s="703"/>
      <c r="AT5" s="703"/>
      <c r="AU5" s="703"/>
      <c r="AV5" s="703"/>
      <c r="AW5" s="703"/>
      <c r="AX5" s="703"/>
      <c r="AY5" s="703"/>
      <c r="AZ5" s="703"/>
      <c r="BA5" s="703"/>
      <c r="BB5" s="703"/>
      <c r="BC5" s="703"/>
      <c r="BD5" s="703"/>
      <c r="BE5" s="703"/>
      <c r="BF5" s="704"/>
      <c r="BG5" s="603">
        <v>1425715</v>
      </c>
      <c r="BH5" s="606"/>
      <c r="BI5" s="606"/>
      <c r="BJ5" s="606"/>
      <c r="BK5" s="606"/>
      <c r="BL5" s="606"/>
      <c r="BM5" s="606"/>
      <c r="BN5" s="607"/>
      <c r="BO5" s="665">
        <v>100</v>
      </c>
      <c r="BP5" s="665"/>
      <c r="BQ5" s="665"/>
      <c r="BR5" s="665"/>
      <c r="BS5" s="666">
        <v>24792</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2">
      <c r="B6" s="600" t="s">
        <v>223</v>
      </c>
      <c r="C6" s="601"/>
      <c r="D6" s="601"/>
      <c r="E6" s="601"/>
      <c r="F6" s="601"/>
      <c r="G6" s="601"/>
      <c r="H6" s="601"/>
      <c r="I6" s="601"/>
      <c r="J6" s="601"/>
      <c r="K6" s="601"/>
      <c r="L6" s="601"/>
      <c r="M6" s="601"/>
      <c r="N6" s="601"/>
      <c r="O6" s="601"/>
      <c r="P6" s="601"/>
      <c r="Q6" s="602"/>
      <c r="R6" s="603">
        <v>194661</v>
      </c>
      <c r="S6" s="606"/>
      <c r="T6" s="606"/>
      <c r="U6" s="606"/>
      <c r="V6" s="606"/>
      <c r="W6" s="606"/>
      <c r="X6" s="606"/>
      <c r="Y6" s="607"/>
      <c r="Z6" s="665">
        <v>1.7</v>
      </c>
      <c r="AA6" s="665"/>
      <c r="AB6" s="665"/>
      <c r="AC6" s="665"/>
      <c r="AD6" s="666">
        <v>194661</v>
      </c>
      <c r="AE6" s="666"/>
      <c r="AF6" s="666"/>
      <c r="AG6" s="666"/>
      <c r="AH6" s="666"/>
      <c r="AI6" s="666"/>
      <c r="AJ6" s="666"/>
      <c r="AK6" s="666"/>
      <c r="AL6" s="608">
        <v>2.8</v>
      </c>
      <c r="AM6" s="609"/>
      <c r="AN6" s="609"/>
      <c r="AO6" s="667"/>
      <c r="AP6" s="600" t="s">
        <v>224</v>
      </c>
      <c r="AQ6" s="601"/>
      <c r="AR6" s="601"/>
      <c r="AS6" s="601"/>
      <c r="AT6" s="601"/>
      <c r="AU6" s="601"/>
      <c r="AV6" s="601"/>
      <c r="AW6" s="601"/>
      <c r="AX6" s="601"/>
      <c r="AY6" s="601"/>
      <c r="AZ6" s="601"/>
      <c r="BA6" s="601"/>
      <c r="BB6" s="601"/>
      <c r="BC6" s="601"/>
      <c r="BD6" s="601"/>
      <c r="BE6" s="601"/>
      <c r="BF6" s="602"/>
      <c r="BG6" s="603">
        <v>1425715</v>
      </c>
      <c r="BH6" s="606"/>
      <c r="BI6" s="606"/>
      <c r="BJ6" s="606"/>
      <c r="BK6" s="606"/>
      <c r="BL6" s="606"/>
      <c r="BM6" s="606"/>
      <c r="BN6" s="607"/>
      <c r="BO6" s="665">
        <v>100</v>
      </c>
      <c r="BP6" s="665"/>
      <c r="BQ6" s="665"/>
      <c r="BR6" s="665"/>
      <c r="BS6" s="666">
        <v>24792</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101667</v>
      </c>
      <c r="CS6" s="606"/>
      <c r="CT6" s="606"/>
      <c r="CU6" s="606"/>
      <c r="CV6" s="606"/>
      <c r="CW6" s="606"/>
      <c r="CX6" s="606"/>
      <c r="CY6" s="607"/>
      <c r="CZ6" s="716">
        <v>1</v>
      </c>
      <c r="DA6" s="685"/>
      <c r="DB6" s="685"/>
      <c r="DC6" s="719"/>
      <c r="DD6" s="611" t="s">
        <v>176</v>
      </c>
      <c r="DE6" s="606"/>
      <c r="DF6" s="606"/>
      <c r="DG6" s="606"/>
      <c r="DH6" s="606"/>
      <c r="DI6" s="606"/>
      <c r="DJ6" s="606"/>
      <c r="DK6" s="606"/>
      <c r="DL6" s="606"/>
      <c r="DM6" s="606"/>
      <c r="DN6" s="606"/>
      <c r="DO6" s="606"/>
      <c r="DP6" s="607"/>
      <c r="DQ6" s="611">
        <v>101667</v>
      </c>
      <c r="DR6" s="606"/>
      <c r="DS6" s="606"/>
      <c r="DT6" s="606"/>
      <c r="DU6" s="606"/>
      <c r="DV6" s="606"/>
      <c r="DW6" s="606"/>
      <c r="DX6" s="606"/>
      <c r="DY6" s="606"/>
      <c r="DZ6" s="606"/>
      <c r="EA6" s="606"/>
      <c r="EB6" s="606"/>
      <c r="EC6" s="646"/>
    </row>
    <row r="7" spans="2:143" ht="11.25" customHeight="1" x14ac:dyDescent="0.2">
      <c r="B7" s="600" t="s">
        <v>226</v>
      </c>
      <c r="C7" s="601"/>
      <c r="D7" s="601"/>
      <c r="E7" s="601"/>
      <c r="F7" s="601"/>
      <c r="G7" s="601"/>
      <c r="H7" s="601"/>
      <c r="I7" s="601"/>
      <c r="J7" s="601"/>
      <c r="K7" s="601"/>
      <c r="L7" s="601"/>
      <c r="M7" s="601"/>
      <c r="N7" s="601"/>
      <c r="O7" s="601"/>
      <c r="P7" s="601"/>
      <c r="Q7" s="602"/>
      <c r="R7" s="603">
        <v>2809</v>
      </c>
      <c r="S7" s="606"/>
      <c r="T7" s="606"/>
      <c r="U7" s="606"/>
      <c r="V7" s="606"/>
      <c r="W7" s="606"/>
      <c r="X7" s="606"/>
      <c r="Y7" s="607"/>
      <c r="Z7" s="665">
        <v>0</v>
      </c>
      <c r="AA7" s="665"/>
      <c r="AB7" s="665"/>
      <c r="AC7" s="665"/>
      <c r="AD7" s="666">
        <v>2809</v>
      </c>
      <c r="AE7" s="666"/>
      <c r="AF7" s="666"/>
      <c r="AG7" s="666"/>
      <c r="AH7" s="666"/>
      <c r="AI7" s="666"/>
      <c r="AJ7" s="666"/>
      <c r="AK7" s="666"/>
      <c r="AL7" s="608">
        <v>0</v>
      </c>
      <c r="AM7" s="609"/>
      <c r="AN7" s="609"/>
      <c r="AO7" s="667"/>
      <c r="AP7" s="600" t="s">
        <v>227</v>
      </c>
      <c r="AQ7" s="601"/>
      <c r="AR7" s="601"/>
      <c r="AS7" s="601"/>
      <c r="AT7" s="601"/>
      <c r="AU7" s="601"/>
      <c r="AV7" s="601"/>
      <c r="AW7" s="601"/>
      <c r="AX7" s="601"/>
      <c r="AY7" s="601"/>
      <c r="AZ7" s="601"/>
      <c r="BA7" s="601"/>
      <c r="BB7" s="601"/>
      <c r="BC7" s="601"/>
      <c r="BD7" s="601"/>
      <c r="BE7" s="601"/>
      <c r="BF7" s="602"/>
      <c r="BG7" s="603">
        <v>649488</v>
      </c>
      <c r="BH7" s="606"/>
      <c r="BI7" s="606"/>
      <c r="BJ7" s="606"/>
      <c r="BK7" s="606"/>
      <c r="BL7" s="606"/>
      <c r="BM7" s="606"/>
      <c r="BN7" s="607"/>
      <c r="BO7" s="665">
        <v>45.6</v>
      </c>
      <c r="BP7" s="665"/>
      <c r="BQ7" s="665"/>
      <c r="BR7" s="665"/>
      <c r="BS7" s="666">
        <v>24792</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1532542</v>
      </c>
      <c r="CS7" s="606"/>
      <c r="CT7" s="606"/>
      <c r="CU7" s="606"/>
      <c r="CV7" s="606"/>
      <c r="CW7" s="606"/>
      <c r="CX7" s="606"/>
      <c r="CY7" s="607"/>
      <c r="CZ7" s="665">
        <v>14.7</v>
      </c>
      <c r="DA7" s="665"/>
      <c r="DB7" s="665"/>
      <c r="DC7" s="665"/>
      <c r="DD7" s="611">
        <v>82455</v>
      </c>
      <c r="DE7" s="606"/>
      <c r="DF7" s="606"/>
      <c r="DG7" s="606"/>
      <c r="DH7" s="606"/>
      <c r="DI7" s="606"/>
      <c r="DJ7" s="606"/>
      <c r="DK7" s="606"/>
      <c r="DL7" s="606"/>
      <c r="DM7" s="606"/>
      <c r="DN7" s="606"/>
      <c r="DO7" s="606"/>
      <c r="DP7" s="607"/>
      <c r="DQ7" s="611">
        <v>1222372</v>
      </c>
      <c r="DR7" s="606"/>
      <c r="DS7" s="606"/>
      <c r="DT7" s="606"/>
      <c r="DU7" s="606"/>
      <c r="DV7" s="606"/>
      <c r="DW7" s="606"/>
      <c r="DX7" s="606"/>
      <c r="DY7" s="606"/>
      <c r="DZ7" s="606"/>
      <c r="EA7" s="606"/>
      <c r="EB7" s="606"/>
      <c r="EC7" s="646"/>
    </row>
    <row r="8" spans="2:143" ht="11.25" customHeight="1" x14ac:dyDescent="0.2">
      <c r="B8" s="600" t="s">
        <v>229</v>
      </c>
      <c r="C8" s="601"/>
      <c r="D8" s="601"/>
      <c r="E8" s="601"/>
      <c r="F8" s="601"/>
      <c r="G8" s="601"/>
      <c r="H8" s="601"/>
      <c r="I8" s="601"/>
      <c r="J8" s="601"/>
      <c r="K8" s="601"/>
      <c r="L8" s="601"/>
      <c r="M8" s="601"/>
      <c r="N8" s="601"/>
      <c r="O8" s="601"/>
      <c r="P8" s="601"/>
      <c r="Q8" s="602"/>
      <c r="R8" s="603">
        <v>7309</v>
      </c>
      <c r="S8" s="606"/>
      <c r="T8" s="606"/>
      <c r="U8" s="606"/>
      <c r="V8" s="606"/>
      <c r="W8" s="606"/>
      <c r="X8" s="606"/>
      <c r="Y8" s="607"/>
      <c r="Z8" s="665">
        <v>0.1</v>
      </c>
      <c r="AA8" s="665"/>
      <c r="AB8" s="665"/>
      <c r="AC8" s="665"/>
      <c r="AD8" s="666">
        <v>7309</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23457</v>
      </c>
      <c r="BH8" s="606"/>
      <c r="BI8" s="606"/>
      <c r="BJ8" s="606"/>
      <c r="BK8" s="606"/>
      <c r="BL8" s="606"/>
      <c r="BM8" s="606"/>
      <c r="BN8" s="607"/>
      <c r="BO8" s="665">
        <v>1.6</v>
      </c>
      <c r="BP8" s="665"/>
      <c r="BQ8" s="665"/>
      <c r="BR8" s="665"/>
      <c r="BS8" s="611" t="s">
        <v>176</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2754316</v>
      </c>
      <c r="CS8" s="606"/>
      <c r="CT8" s="606"/>
      <c r="CU8" s="606"/>
      <c r="CV8" s="606"/>
      <c r="CW8" s="606"/>
      <c r="CX8" s="606"/>
      <c r="CY8" s="607"/>
      <c r="CZ8" s="665">
        <v>26.4</v>
      </c>
      <c r="DA8" s="665"/>
      <c r="DB8" s="665"/>
      <c r="DC8" s="665"/>
      <c r="DD8" s="611">
        <v>5091</v>
      </c>
      <c r="DE8" s="606"/>
      <c r="DF8" s="606"/>
      <c r="DG8" s="606"/>
      <c r="DH8" s="606"/>
      <c r="DI8" s="606"/>
      <c r="DJ8" s="606"/>
      <c r="DK8" s="606"/>
      <c r="DL8" s="606"/>
      <c r="DM8" s="606"/>
      <c r="DN8" s="606"/>
      <c r="DO8" s="606"/>
      <c r="DP8" s="607"/>
      <c r="DQ8" s="611">
        <v>1757263</v>
      </c>
      <c r="DR8" s="606"/>
      <c r="DS8" s="606"/>
      <c r="DT8" s="606"/>
      <c r="DU8" s="606"/>
      <c r="DV8" s="606"/>
      <c r="DW8" s="606"/>
      <c r="DX8" s="606"/>
      <c r="DY8" s="606"/>
      <c r="DZ8" s="606"/>
      <c r="EA8" s="606"/>
      <c r="EB8" s="606"/>
      <c r="EC8" s="646"/>
    </row>
    <row r="9" spans="2:143" ht="11.25" customHeight="1" x14ac:dyDescent="0.2">
      <c r="B9" s="600" t="s">
        <v>232</v>
      </c>
      <c r="C9" s="601"/>
      <c r="D9" s="601"/>
      <c r="E9" s="601"/>
      <c r="F9" s="601"/>
      <c r="G9" s="601"/>
      <c r="H9" s="601"/>
      <c r="I9" s="601"/>
      <c r="J9" s="601"/>
      <c r="K9" s="601"/>
      <c r="L9" s="601"/>
      <c r="M9" s="601"/>
      <c r="N9" s="601"/>
      <c r="O9" s="601"/>
      <c r="P9" s="601"/>
      <c r="Q9" s="602"/>
      <c r="R9" s="603">
        <v>7040</v>
      </c>
      <c r="S9" s="606"/>
      <c r="T9" s="606"/>
      <c r="U9" s="606"/>
      <c r="V9" s="606"/>
      <c r="W9" s="606"/>
      <c r="X9" s="606"/>
      <c r="Y9" s="607"/>
      <c r="Z9" s="665">
        <v>0.1</v>
      </c>
      <c r="AA9" s="665"/>
      <c r="AB9" s="665"/>
      <c r="AC9" s="665"/>
      <c r="AD9" s="666">
        <v>7040</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469268</v>
      </c>
      <c r="BH9" s="606"/>
      <c r="BI9" s="606"/>
      <c r="BJ9" s="606"/>
      <c r="BK9" s="606"/>
      <c r="BL9" s="606"/>
      <c r="BM9" s="606"/>
      <c r="BN9" s="607"/>
      <c r="BO9" s="665">
        <v>32.9</v>
      </c>
      <c r="BP9" s="665"/>
      <c r="BQ9" s="665"/>
      <c r="BR9" s="665"/>
      <c r="BS9" s="611" t="s">
        <v>176</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1092666</v>
      </c>
      <c r="CS9" s="606"/>
      <c r="CT9" s="606"/>
      <c r="CU9" s="606"/>
      <c r="CV9" s="606"/>
      <c r="CW9" s="606"/>
      <c r="CX9" s="606"/>
      <c r="CY9" s="607"/>
      <c r="CZ9" s="665">
        <v>10.5</v>
      </c>
      <c r="DA9" s="665"/>
      <c r="DB9" s="665"/>
      <c r="DC9" s="665"/>
      <c r="DD9" s="611">
        <v>251472</v>
      </c>
      <c r="DE9" s="606"/>
      <c r="DF9" s="606"/>
      <c r="DG9" s="606"/>
      <c r="DH9" s="606"/>
      <c r="DI9" s="606"/>
      <c r="DJ9" s="606"/>
      <c r="DK9" s="606"/>
      <c r="DL9" s="606"/>
      <c r="DM9" s="606"/>
      <c r="DN9" s="606"/>
      <c r="DO9" s="606"/>
      <c r="DP9" s="607"/>
      <c r="DQ9" s="611">
        <v>804565</v>
      </c>
      <c r="DR9" s="606"/>
      <c r="DS9" s="606"/>
      <c r="DT9" s="606"/>
      <c r="DU9" s="606"/>
      <c r="DV9" s="606"/>
      <c r="DW9" s="606"/>
      <c r="DX9" s="606"/>
      <c r="DY9" s="606"/>
      <c r="DZ9" s="606"/>
      <c r="EA9" s="606"/>
      <c r="EB9" s="606"/>
      <c r="EC9" s="646"/>
    </row>
    <row r="10" spans="2:143" ht="11.25" customHeight="1" x14ac:dyDescent="0.2">
      <c r="B10" s="600" t="s">
        <v>235</v>
      </c>
      <c r="C10" s="601"/>
      <c r="D10" s="601"/>
      <c r="E10" s="601"/>
      <c r="F10" s="601"/>
      <c r="G10" s="601"/>
      <c r="H10" s="601"/>
      <c r="I10" s="601"/>
      <c r="J10" s="601"/>
      <c r="K10" s="601"/>
      <c r="L10" s="601"/>
      <c r="M10" s="601"/>
      <c r="N10" s="601"/>
      <c r="O10" s="601"/>
      <c r="P10" s="601"/>
      <c r="Q10" s="602"/>
      <c r="R10" s="603" t="s">
        <v>176</v>
      </c>
      <c r="S10" s="606"/>
      <c r="T10" s="606"/>
      <c r="U10" s="606"/>
      <c r="V10" s="606"/>
      <c r="W10" s="606"/>
      <c r="X10" s="606"/>
      <c r="Y10" s="607"/>
      <c r="Z10" s="665" t="s">
        <v>176</v>
      </c>
      <c r="AA10" s="665"/>
      <c r="AB10" s="665"/>
      <c r="AC10" s="665"/>
      <c r="AD10" s="666" t="s">
        <v>176</v>
      </c>
      <c r="AE10" s="666"/>
      <c r="AF10" s="666"/>
      <c r="AG10" s="666"/>
      <c r="AH10" s="666"/>
      <c r="AI10" s="666"/>
      <c r="AJ10" s="666"/>
      <c r="AK10" s="666"/>
      <c r="AL10" s="608" t="s">
        <v>121</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34095</v>
      </c>
      <c r="BH10" s="606"/>
      <c r="BI10" s="606"/>
      <c r="BJ10" s="606"/>
      <c r="BK10" s="606"/>
      <c r="BL10" s="606"/>
      <c r="BM10" s="606"/>
      <c r="BN10" s="607"/>
      <c r="BO10" s="665">
        <v>2.4</v>
      </c>
      <c r="BP10" s="665"/>
      <c r="BQ10" s="665"/>
      <c r="BR10" s="665"/>
      <c r="BS10" s="611" t="s">
        <v>176</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17000</v>
      </c>
      <c r="CS10" s="606"/>
      <c r="CT10" s="606"/>
      <c r="CU10" s="606"/>
      <c r="CV10" s="606"/>
      <c r="CW10" s="606"/>
      <c r="CX10" s="606"/>
      <c r="CY10" s="607"/>
      <c r="CZ10" s="665">
        <v>0.2</v>
      </c>
      <c r="DA10" s="665"/>
      <c r="DB10" s="665"/>
      <c r="DC10" s="665"/>
      <c r="DD10" s="611" t="s">
        <v>121</v>
      </c>
      <c r="DE10" s="606"/>
      <c r="DF10" s="606"/>
      <c r="DG10" s="606"/>
      <c r="DH10" s="606"/>
      <c r="DI10" s="606"/>
      <c r="DJ10" s="606"/>
      <c r="DK10" s="606"/>
      <c r="DL10" s="606"/>
      <c r="DM10" s="606"/>
      <c r="DN10" s="606"/>
      <c r="DO10" s="606"/>
      <c r="DP10" s="607"/>
      <c r="DQ10" s="611" t="s">
        <v>176</v>
      </c>
      <c r="DR10" s="606"/>
      <c r="DS10" s="606"/>
      <c r="DT10" s="606"/>
      <c r="DU10" s="606"/>
      <c r="DV10" s="606"/>
      <c r="DW10" s="606"/>
      <c r="DX10" s="606"/>
      <c r="DY10" s="606"/>
      <c r="DZ10" s="606"/>
      <c r="EA10" s="606"/>
      <c r="EB10" s="606"/>
      <c r="EC10" s="646"/>
    </row>
    <row r="11" spans="2:143" ht="11.25" customHeight="1" x14ac:dyDescent="0.2">
      <c r="B11" s="600" t="s">
        <v>238</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176</v>
      </c>
      <c r="AA11" s="665"/>
      <c r="AB11" s="665"/>
      <c r="AC11" s="665"/>
      <c r="AD11" s="666" t="s">
        <v>121</v>
      </c>
      <c r="AE11" s="666"/>
      <c r="AF11" s="666"/>
      <c r="AG11" s="666"/>
      <c r="AH11" s="666"/>
      <c r="AI11" s="666"/>
      <c r="AJ11" s="666"/>
      <c r="AK11" s="666"/>
      <c r="AL11" s="608" t="s">
        <v>121</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122668</v>
      </c>
      <c r="BH11" s="606"/>
      <c r="BI11" s="606"/>
      <c r="BJ11" s="606"/>
      <c r="BK11" s="606"/>
      <c r="BL11" s="606"/>
      <c r="BM11" s="606"/>
      <c r="BN11" s="607"/>
      <c r="BO11" s="665">
        <v>8.6</v>
      </c>
      <c r="BP11" s="665"/>
      <c r="BQ11" s="665"/>
      <c r="BR11" s="665"/>
      <c r="BS11" s="611">
        <v>24792</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776412</v>
      </c>
      <c r="CS11" s="606"/>
      <c r="CT11" s="606"/>
      <c r="CU11" s="606"/>
      <c r="CV11" s="606"/>
      <c r="CW11" s="606"/>
      <c r="CX11" s="606"/>
      <c r="CY11" s="607"/>
      <c r="CZ11" s="665">
        <v>7.4</v>
      </c>
      <c r="DA11" s="665"/>
      <c r="DB11" s="665"/>
      <c r="DC11" s="665"/>
      <c r="DD11" s="611">
        <v>154080</v>
      </c>
      <c r="DE11" s="606"/>
      <c r="DF11" s="606"/>
      <c r="DG11" s="606"/>
      <c r="DH11" s="606"/>
      <c r="DI11" s="606"/>
      <c r="DJ11" s="606"/>
      <c r="DK11" s="606"/>
      <c r="DL11" s="606"/>
      <c r="DM11" s="606"/>
      <c r="DN11" s="606"/>
      <c r="DO11" s="606"/>
      <c r="DP11" s="607"/>
      <c r="DQ11" s="611">
        <v>421067</v>
      </c>
      <c r="DR11" s="606"/>
      <c r="DS11" s="606"/>
      <c r="DT11" s="606"/>
      <c r="DU11" s="606"/>
      <c r="DV11" s="606"/>
      <c r="DW11" s="606"/>
      <c r="DX11" s="606"/>
      <c r="DY11" s="606"/>
      <c r="DZ11" s="606"/>
      <c r="EA11" s="606"/>
      <c r="EB11" s="606"/>
      <c r="EC11" s="646"/>
    </row>
    <row r="12" spans="2:143" ht="11.25" customHeight="1" x14ac:dyDescent="0.2">
      <c r="B12" s="600" t="s">
        <v>241</v>
      </c>
      <c r="C12" s="601"/>
      <c r="D12" s="601"/>
      <c r="E12" s="601"/>
      <c r="F12" s="601"/>
      <c r="G12" s="601"/>
      <c r="H12" s="601"/>
      <c r="I12" s="601"/>
      <c r="J12" s="601"/>
      <c r="K12" s="601"/>
      <c r="L12" s="601"/>
      <c r="M12" s="601"/>
      <c r="N12" s="601"/>
      <c r="O12" s="601"/>
      <c r="P12" s="601"/>
      <c r="Q12" s="602"/>
      <c r="R12" s="603">
        <v>244343</v>
      </c>
      <c r="S12" s="606"/>
      <c r="T12" s="606"/>
      <c r="U12" s="606"/>
      <c r="V12" s="606"/>
      <c r="W12" s="606"/>
      <c r="X12" s="606"/>
      <c r="Y12" s="607"/>
      <c r="Z12" s="665">
        <v>2.2000000000000002</v>
      </c>
      <c r="AA12" s="665"/>
      <c r="AB12" s="665"/>
      <c r="AC12" s="665"/>
      <c r="AD12" s="666">
        <v>244343</v>
      </c>
      <c r="AE12" s="666"/>
      <c r="AF12" s="666"/>
      <c r="AG12" s="666"/>
      <c r="AH12" s="666"/>
      <c r="AI12" s="666"/>
      <c r="AJ12" s="666"/>
      <c r="AK12" s="666"/>
      <c r="AL12" s="608">
        <v>3.5</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670072</v>
      </c>
      <c r="BH12" s="606"/>
      <c r="BI12" s="606"/>
      <c r="BJ12" s="606"/>
      <c r="BK12" s="606"/>
      <c r="BL12" s="606"/>
      <c r="BM12" s="606"/>
      <c r="BN12" s="607"/>
      <c r="BO12" s="665">
        <v>47</v>
      </c>
      <c r="BP12" s="665"/>
      <c r="BQ12" s="665"/>
      <c r="BR12" s="665"/>
      <c r="BS12" s="611" t="s">
        <v>121</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94800</v>
      </c>
      <c r="CS12" s="606"/>
      <c r="CT12" s="606"/>
      <c r="CU12" s="606"/>
      <c r="CV12" s="606"/>
      <c r="CW12" s="606"/>
      <c r="CX12" s="606"/>
      <c r="CY12" s="607"/>
      <c r="CZ12" s="665">
        <v>0.9</v>
      </c>
      <c r="DA12" s="665"/>
      <c r="DB12" s="665"/>
      <c r="DC12" s="665"/>
      <c r="DD12" s="611">
        <v>6993</v>
      </c>
      <c r="DE12" s="606"/>
      <c r="DF12" s="606"/>
      <c r="DG12" s="606"/>
      <c r="DH12" s="606"/>
      <c r="DI12" s="606"/>
      <c r="DJ12" s="606"/>
      <c r="DK12" s="606"/>
      <c r="DL12" s="606"/>
      <c r="DM12" s="606"/>
      <c r="DN12" s="606"/>
      <c r="DO12" s="606"/>
      <c r="DP12" s="607"/>
      <c r="DQ12" s="611">
        <v>79415</v>
      </c>
      <c r="DR12" s="606"/>
      <c r="DS12" s="606"/>
      <c r="DT12" s="606"/>
      <c r="DU12" s="606"/>
      <c r="DV12" s="606"/>
      <c r="DW12" s="606"/>
      <c r="DX12" s="606"/>
      <c r="DY12" s="606"/>
      <c r="DZ12" s="606"/>
      <c r="EA12" s="606"/>
      <c r="EB12" s="606"/>
      <c r="EC12" s="646"/>
    </row>
    <row r="13" spans="2:143" ht="11.25" customHeight="1" x14ac:dyDescent="0.2">
      <c r="B13" s="600" t="s">
        <v>244</v>
      </c>
      <c r="C13" s="601"/>
      <c r="D13" s="601"/>
      <c r="E13" s="601"/>
      <c r="F13" s="601"/>
      <c r="G13" s="601"/>
      <c r="H13" s="601"/>
      <c r="I13" s="601"/>
      <c r="J13" s="601"/>
      <c r="K13" s="601"/>
      <c r="L13" s="601"/>
      <c r="M13" s="601"/>
      <c r="N13" s="601"/>
      <c r="O13" s="601"/>
      <c r="P13" s="601"/>
      <c r="Q13" s="602"/>
      <c r="R13" s="603">
        <v>6017</v>
      </c>
      <c r="S13" s="606"/>
      <c r="T13" s="606"/>
      <c r="U13" s="606"/>
      <c r="V13" s="606"/>
      <c r="W13" s="606"/>
      <c r="X13" s="606"/>
      <c r="Y13" s="607"/>
      <c r="Z13" s="665">
        <v>0.1</v>
      </c>
      <c r="AA13" s="665"/>
      <c r="AB13" s="665"/>
      <c r="AC13" s="665"/>
      <c r="AD13" s="666">
        <v>6017</v>
      </c>
      <c r="AE13" s="666"/>
      <c r="AF13" s="666"/>
      <c r="AG13" s="666"/>
      <c r="AH13" s="666"/>
      <c r="AI13" s="666"/>
      <c r="AJ13" s="666"/>
      <c r="AK13" s="666"/>
      <c r="AL13" s="608">
        <v>0.1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666611</v>
      </c>
      <c r="BH13" s="606"/>
      <c r="BI13" s="606"/>
      <c r="BJ13" s="606"/>
      <c r="BK13" s="606"/>
      <c r="BL13" s="606"/>
      <c r="BM13" s="606"/>
      <c r="BN13" s="607"/>
      <c r="BO13" s="665">
        <v>46.8</v>
      </c>
      <c r="BP13" s="665"/>
      <c r="BQ13" s="665"/>
      <c r="BR13" s="665"/>
      <c r="BS13" s="611" t="s">
        <v>121</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995223</v>
      </c>
      <c r="CS13" s="606"/>
      <c r="CT13" s="606"/>
      <c r="CU13" s="606"/>
      <c r="CV13" s="606"/>
      <c r="CW13" s="606"/>
      <c r="CX13" s="606"/>
      <c r="CY13" s="607"/>
      <c r="CZ13" s="665">
        <v>9.5</v>
      </c>
      <c r="DA13" s="665"/>
      <c r="DB13" s="665"/>
      <c r="DC13" s="665"/>
      <c r="DD13" s="611">
        <v>470948</v>
      </c>
      <c r="DE13" s="606"/>
      <c r="DF13" s="606"/>
      <c r="DG13" s="606"/>
      <c r="DH13" s="606"/>
      <c r="DI13" s="606"/>
      <c r="DJ13" s="606"/>
      <c r="DK13" s="606"/>
      <c r="DL13" s="606"/>
      <c r="DM13" s="606"/>
      <c r="DN13" s="606"/>
      <c r="DO13" s="606"/>
      <c r="DP13" s="607"/>
      <c r="DQ13" s="611">
        <v>660786</v>
      </c>
      <c r="DR13" s="606"/>
      <c r="DS13" s="606"/>
      <c r="DT13" s="606"/>
      <c r="DU13" s="606"/>
      <c r="DV13" s="606"/>
      <c r="DW13" s="606"/>
      <c r="DX13" s="606"/>
      <c r="DY13" s="606"/>
      <c r="DZ13" s="606"/>
      <c r="EA13" s="606"/>
      <c r="EB13" s="606"/>
      <c r="EC13" s="646"/>
    </row>
    <row r="14" spans="2:143" ht="11.25" customHeight="1" x14ac:dyDescent="0.2">
      <c r="B14" s="600" t="s">
        <v>247</v>
      </c>
      <c r="C14" s="601"/>
      <c r="D14" s="601"/>
      <c r="E14" s="601"/>
      <c r="F14" s="601"/>
      <c r="G14" s="601"/>
      <c r="H14" s="601"/>
      <c r="I14" s="601"/>
      <c r="J14" s="601"/>
      <c r="K14" s="601"/>
      <c r="L14" s="601"/>
      <c r="M14" s="601"/>
      <c r="N14" s="601"/>
      <c r="O14" s="601"/>
      <c r="P14" s="601"/>
      <c r="Q14" s="602"/>
      <c r="R14" s="603" t="s">
        <v>176</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121</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63418</v>
      </c>
      <c r="BH14" s="606"/>
      <c r="BI14" s="606"/>
      <c r="BJ14" s="606"/>
      <c r="BK14" s="606"/>
      <c r="BL14" s="606"/>
      <c r="BM14" s="606"/>
      <c r="BN14" s="607"/>
      <c r="BO14" s="665">
        <v>4.4000000000000004</v>
      </c>
      <c r="BP14" s="665"/>
      <c r="BQ14" s="665"/>
      <c r="BR14" s="665"/>
      <c r="BS14" s="611" t="s">
        <v>121</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334542</v>
      </c>
      <c r="CS14" s="606"/>
      <c r="CT14" s="606"/>
      <c r="CU14" s="606"/>
      <c r="CV14" s="606"/>
      <c r="CW14" s="606"/>
      <c r="CX14" s="606"/>
      <c r="CY14" s="607"/>
      <c r="CZ14" s="665">
        <v>3.2</v>
      </c>
      <c r="DA14" s="665"/>
      <c r="DB14" s="665"/>
      <c r="DC14" s="665"/>
      <c r="DD14" s="611">
        <v>51888</v>
      </c>
      <c r="DE14" s="606"/>
      <c r="DF14" s="606"/>
      <c r="DG14" s="606"/>
      <c r="DH14" s="606"/>
      <c r="DI14" s="606"/>
      <c r="DJ14" s="606"/>
      <c r="DK14" s="606"/>
      <c r="DL14" s="606"/>
      <c r="DM14" s="606"/>
      <c r="DN14" s="606"/>
      <c r="DO14" s="606"/>
      <c r="DP14" s="607"/>
      <c r="DQ14" s="611">
        <v>282883</v>
      </c>
      <c r="DR14" s="606"/>
      <c r="DS14" s="606"/>
      <c r="DT14" s="606"/>
      <c r="DU14" s="606"/>
      <c r="DV14" s="606"/>
      <c r="DW14" s="606"/>
      <c r="DX14" s="606"/>
      <c r="DY14" s="606"/>
      <c r="DZ14" s="606"/>
      <c r="EA14" s="606"/>
      <c r="EB14" s="606"/>
      <c r="EC14" s="646"/>
    </row>
    <row r="15" spans="2:143" ht="11.25" customHeight="1" x14ac:dyDescent="0.2">
      <c r="B15" s="600" t="s">
        <v>250</v>
      </c>
      <c r="C15" s="601"/>
      <c r="D15" s="601"/>
      <c r="E15" s="601"/>
      <c r="F15" s="601"/>
      <c r="G15" s="601"/>
      <c r="H15" s="601"/>
      <c r="I15" s="601"/>
      <c r="J15" s="601"/>
      <c r="K15" s="601"/>
      <c r="L15" s="601"/>
      <c r="M15" s="601"/>
      <c r="N15" s="601"/>
      <c r="O15" s="601"/>
      <c r="P15" s="601"/>
      <c r="Q15" s="602"/>
      <c r="R15" s="603">
        <v>50300</v>
      </c>
      <c r="S15" s="606"/>
      <c r="T15" s="606"/>
      <c r="U15" s="606"/>
      <c r="V15" s="606"/>
      <c r="W15" s="606"/>
      <c r="X15" s="606"/>
      <c r="Y15" s="607"/>
      <c r="Z15" s="665">
        <v>0.5</v>
      </c>
      <c r="AA15" s="665"/>
      <c r="AB15" s="665"/>
      <c r="AC15" s="665"/>
      <c r="AD15" s="666">
        <v>50300</v>
      </c>
      <c r="AE15" s="666"/>
      <c r="AF15" s="666"/>
      <c r="AG15" s="666"/>
      <c r="AH15" s="666"/>
      <c r="AI15" s="666"/>
      <c r="AJ15" s="666"/>
      <c r="AK15" s="666"/>
      <c r="AL15" s="608">
        <v>0.7</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42737</v>
      </c>
      <c r="BH15" s="606"/>
      <c r="BI15" s="606"/>
      <c r="BJ15" s="606"/>
      <c r="BK15" s="606"/>
      <c r="BL15" s="606"/>
      <c r="BM15" s="606"/>
      <c r="BN15" s="607"/>
      <c r="BO15" s="665">
        <v>3</v>
      </c>
      <c r="BP15" s="665"/>
      <c r="BQ15" s="665"/>
      <c r="BR15" s="665"/>
      <c r="BS15" s="611" t="s">
        <v>121</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967711</v>
      </c>
      <c r="CS15" s="606"/>
      <c r="CT15" s="606"/>
      <c r="CU15" s="606"/>
      <c r="CV15" s="606"/>
      <c r="CW15" s="606"/>
      <c r="CX15" s="606"/>
      <c r="CY15" s="607"/>
      <c r="CZ15" s="665">
        <v>9.3000000000000007</v>
      </c>
      <c r="DA15" s="665"/>
      <c r="DB15" s="665"/>
      <c r="DC15" s="665"/>
      <c r="DD15" s="611">
        <v>101552</v>
      </c>
      <c r="DE15" s="606"/>
      <c r="DF15" s="606"/>
      <c r="DG15" s="606"/>
      <c r="DH15" s="606"/>
      <c r="DI15" s="606"/>
      <c r="DJ15" s="606"/>
      <c r="DK15" s="606"/>
      <c r="DL15" s="606"/>
      <c r="DM15" s="606"/>
      <c r="DN15" s="606"/>
      <c r="DO15" s="606"/>
      <c r="DP15" s="607"/>
      <c r="DQ15" s="611">
        <v>814668</v>
      </c>
      <c r="DR15" s="606"/>
      <c r="DS15" s="606"/>
      <c r="DT15" s="606"/>
      <c r="DU15" s="606"/>
      <c r="DV15" s="606"/>
      <c r="DW15" s="606"/>
      <c r="DX15" s="606"/>
      <c r="DY15" s="606"/>
      <c r="DZ15" s="606"/>
      <c r="EA15" s="606"/>
      <c r="EB15" s="606"/>
      <c r="EC15" s="646"/>
    </row>
    <row r="16" spans="2:143" ht="11.25" customHeight="1" x14ac:dyDescent="0.2">
      <c r="B16" s="600" t="s">
        <v>253</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176</v>
      </c>
      <c r="AA16" s="665"/>
      <c r="AB16" s="665"/>
      <c r="AC16" s="665"/>
      <c r="AD16" s="666" t="s">
        <v>121</v>
      </c>
      <c r="AE16" s="666"/>
      <c r="AF16" s="666"/>
      <c r="AG16" s="666"/>
      <c r="AH16" s="666"/>
      <c r="AI16" s="666"/>
      <c r="AJ16" s="666"/>
      <c r="AK16" s="666"/>
      <c r="AL16" s="608" t="s">
        <v>176</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176</v>
      </c>
      <c r="BH16" s="606"/>
      <c r="BI16" s="606"/>
      <c r="BJ16" s="606"/>
      <c r="BK16" s="606"/>
      <c r="BL16" s="606"/>
      <c r="BM16" s="606"/>
      <c r="BN16" s="607"/>
      <c r="BO16" s="665" t="s">
        <v>121</v>
      </c>
      <c r="BP16" s="665"/>
      <c r="BQ16" s="665"/>
      <c r="BR16" s="665"/>
      <c r="BS16" s="611" t="s">
        <v>176</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234499</v>
      </c>
      <c r="CS16" s="606"/>
      <c r="CT16" s="606"/>
      <c r="CU16" s="606"/>
      <c r="CV16" s="606"/>
      <c r="CW16" s="606"/>
      <c r="CX16" s="606"/>
      <c r="CY16" s="607"/>
      <c r="CZ16" s="665">
        <v>2.2000000000000002</v>
      </c>
      <c r="DA16" s="665"/>
      <c r="DB16" s="665"/>
      <c r="DC16" s="665"/>
      <c r="DD16" s="611" t="s">
        <v>176</v>
      </c>
      <c r="DE16" s="606"/>
      <c r="DF16" s="606"/>
      <c r="DG16" s="606"/>
      <c r="DH16" s="606"/>
      <c r="DI16" s="606"/>
      <c r="DJ16" s="606"/>
      <c r="DK16" s="606"/>
      <c r="DL16" s="606"/>
      <c r="DM16" s="606"/>
      <c r="DN16" s="606"/>
      <c r="DO16" s="606"/>
      <c r="DP16" s="607"/>
      <c r="DQ16" s="611">
        <v>99382</v>
      </c>
      <c r="DR16" s="606"/>
      <c r="DS16" s="606"/>
      <c r="DT16" s="606"/>
      <c r="DU16" s="606"/>
      <c r="DV16" s="606"/>
      <c r="DW16" s="606"/>
      <c r="DX16" s="606"/>
      <c r="DY16" s="606"/>
      <c r="DZ16" s="606"/>
      <c r="EA16" s="606"/>
      <c r="EB16" s="606"/>
      <c r="EC16" s="646"/>
    </row>
    <row r="17" spans="2:133" ht="11.25" customHeight="1" x14ac:dyDescent="0.2">
      <c r="B17" s="600" t="s">
        <v>256</v>
      </c>
      <c r="C17" s="601"/>
      <c r="D17" s="601"/>
      <c r="E17" s="601"/>
      <c r="F17" s="601"/>
      <c r="G17" s="601"/>
      <c r="H17" s="601"/>
      <c r="I17" s="601"/>
      <c r="J17" s="601"/>
      <c r="K17" s="601"/>
      <c r="L17" s="601"/>
      <c r="M17" s="601"/>
      <c r="N17" s="601"/>
      <c r="O17" s="601"/>
      <c r="P17" s="601"/>
      <c r="Q17" s="602"/>
      <c r="R17" s="603">
        <v>6090</v>
      </c>
      <c r="S17" s="606"/>
      <c r="T17" s="606"/>
      <c r="U17" s="606"/>
      <c r="V17" s="606"/>
      <c r="W17" s="606"/>
      <c r="X17" s="606"/>
      <c r="Y17" s="607"/>
      <c r="Z17" s="665">
        <v>0.1</v>
      </c>
      <c r="AA17" s="665"/>
      <c r="AB17" s="665"/>
      <c r="AC17" s="665"/>
      <c r="AD17" s="666">
        <v>6090</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1533692</v>
      </c>
      <c r="CS17" s="606"/>
      <c r="CT17" s="606"/>
      <c r="CU17" s="606"/>
      <c r="CV17" s="606"/>
      <c r="CW17" s="606"/>
      <c r="CX17" s="606"/>
      <c r="CY17" s="607"/>
      <c r="CZ17" s="665">
        <v>14.7</v>
      </c>
      <c r="DA17" s="665"/>
      <c r="DB17" s="665"/>
      <c r="DC17" s="665"/>
      <c r="DD17" s="611" t="s">
        <v>121</v>
      </c>
      <c r="DE17" s="606"/>
      <c r="DF17" s="606"/>
      <c r="DG17" s="606"/>
      <c r="DH17" s="606"/>
      <c r="DI17" s="606"/>
      <c r="DJ17" s="606"/>
      <c r="DK17" s="606"/>
      <c r="DL17" s="606"/>
      <c r="DM17" s="606"/>
      <c r="DN17" s="606"/>
      <c r="DO17" s="606"/>
      <c r="DP17" s="607"/>
      <c r="DQ17" s="611">
        <v>1495829</v>
      </c>
      <c r="DR17" s="606"/>
      <c r="DS17" s="606"/>
      <c r="DT17" s="606"/>
      <c r="DU17" s="606"/>
      <c r="DV17" s="606"/>
      <c r="DW17" s="606"/>
      <c r="DX17" s="606"/>
      <c r="DY17" s="606"/>
      <c r="DZ17" s="606"/>
      <c r="EA17" s="606"/>
      <c r="EB17" s="606"/>
      <c r="EC17" s="646"/>
    </row>
    <row r="18" spans="2:133" ht="11.25" customHeight="1" x14ac:dyDescent="0.2">
      <c r="B18" s="600" t="s">
        <v>259</v>
      </c>
      <c r="C18" s="601"/>
      <c r="D18" s="601"/>
      <c r="E18" s="601"/>
      <c r="F18" s="601"/>
      <c r="G18" s="601"/>
      <c r="H18" s="601"/>
      <c r="I18" s="601"/>
      <c r="J18" s="601"/>
      <c r="K18" s="601"/>
      <c r="L18" s="601"/>
      <c r="M18" s="601"/>
      <c r="N18" s="601"/>
      <c r="O18" s="601"/>
      <c r="P18" s="601"/>
      <c r="Q18" s="602"/>
      <c r="R18" s="603">
        <v>5369175</v>
      </c>
      <c r="S18" s="606"/>
      <c r="T18" s="606"/>
      <c r="U18" s="606"/>
      <c r="V18" s="606"/>
      <c r="W18" s="606"/>
      <c r="X18" s="606"/>
      <c r="Y18" s="607"/>
      <c r="Z18" s="665">
        <v>48.2</v>
      </c>
      <c r="AA18" s="665"/>
      <c r="AB18" s="665"/>
      <c r="AC18" s="665"/>
      <c r="AD18" s="666">
        <v>4962247</v>
      </c>
      <c r="AE18" s="666"/>
      <c r="AF18" s="666"/>
      <c r="AG18" s="666"/>
      <c r="AH18" s="666"/>
      <c r="AI18" s="666"/>
      <c r="AJ18" s="666"/>
      <c r="AK18" s="666"/>
      <c r="AL18" s="608">
        <v>71.7</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176</v>
      </c>
      <c r="BH18" s="606"/>
      <c r="BI18" s="606"/>
      <c r="BJ18" s="606"/>
      <c r="BK18" s="606"/>
      <c r="BL18" s="606"/>
      <c r="BM18" s="606"/>
      <c r="BN18" s="607"/>
      <c r="BO18" s="665" t="s">
        <v>121</v>
      </c>
      <c r="BP18" s="665"/>
      <c r="BQ18" s="665"/>
      <c r="BR18" s="665"/>
      <c r="BS18" s="611" t="s">
        <v>176</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176</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x14ac:dyDescent="0.2">
      <c r="B19" s="600" t="s">
        <v>262</v>
      </c>
      <c r="C19" s="601"/>
      <c r="D19" s="601"/>
      <c r="E19" s="601"/>
      <c r="F19" s="601"/>
      <c r="G19" s="601"/>
      <c r="H19" s="601"/>
      <c r="I19" s="601"/>
      <c r="J19" s="601"/>
      <c r="K19" s="601"/>
      <c r="L19" s="601"/>
      <c r="M19" s="601"/>
      <c r="N19" s="601"/>
      <c r="O19" s="601"/>
      <c r="P19" s="601"/>
      <c r="Q19" s="602"/>
      <c r="R19" s="603">
        <v>4962247</v>
      </c>
      <c r="S19" s="606"/>
      <c r="T19" s="606"/>
      <c r="U19" s="606"/>
      <c r="V19" s="606"/>
      <c r="W19" s="606"/>
      <c r="X19" s="606"/>
      <c r="Y19" s="607"/>
      <c r="Z19" s="665">
        <v>44.5</v>
      </c>
      <c r="AA19" s="665"/>
      <c r="AB19" s="665"/>
      <c r="AC19" s="665"/>
      <c r="AD19" s="666">
        <v>4962247</v>
      </c>
      <c r="AE19" s="666"/>
      <c r="AF19" s="666"/>
      <c r="AG19" s="666"/>
      <c r="AH19" s="666"/>
      <c r="AI19" s="666"/>
      <c r="AJ19" s="666"/>
      <c r="AK19" s="666"/>
      <c r="AL19" s="608">
        <v>71.7</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t="s">
        <v>121</v>
      </c>
      <c r="BH19" s="606"/>
      <c r="BI19" s="606"/>
      <c r="BJ19" s="606"/>
      <c r="BK19" s="606"/>
      <c r="BL19" s="606"/>
      <c r="BM19" s="606"/>
      <c r="BN19" s="607"/>
      <c r="BO19" s="665" t="s">
        <v>176</v>
      </c>
      <c r="BP19" s="665"/>
      <c r="BQ19" s="665"/>
      <c r="BR19" s="665"/>
      <c r="BS19" s="611" t="s">
        <v>121</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176</v>
      </c>
      <c r="CS19" s="606"/>
      <c r="CT19" s="606"/>
      <c r="CU19" s="606"/>
      <c r="CV19" s="606"/>
      <c r="CW19" s="606"/>
      <c r="CX19" s="606"/>
      <c r="CY19" s="607"/>
      <c r="CZ19" s="665" t="s">
        <v>121</v>
      </c>
      <c r="DA19" s="665"/>
      <c r="DB19" s="665"/>
      <c r="DC19" s="665"/>
      <c r="DD19" s="611" t="s">
        <v>176</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x14ac:dyDescent="0.2">
      <c r="B20" s="600" t="s">
        <v>265</v>
      </c>
      <c r="C20" s="601"/>
      <c r="D20" s="601"/>
      <c r="E20" s="601"/>
      <c r="F20" s="601"/>
      <c r="G20" s="601"/>
      <c r="H20" s="601"/>
      <c r="I20" s="601"/>
      <c r="J20" s="601"/>
      <c r="K20" s="601"/>
      <c r="L20" s="601"/>
      <c r="M20" s="601"/>
      <c r="N20" s="601"/>
      <c r="O20" s="601"/>
      <c r="P20" s="601"/>
      <c r="Q20" s="602"/>
      <c r="R20" s="603">
        <v>406928</v>
      </c>
      <c r="S20" s="606"/>
      <c r="T20" s="606"/>
      <c r="U20" s="606"/>
      <c r="V20" s="606"/>
      <c r="W20" s="606"/>
      <c r="X20" s="606"/>
      <c r="Y20" s="607"/>
      <c r="Z20" s="665">
        <v>3.7</v>
      </c>
      <c r="AA20" s="665"/>
      <c r="AB20" s="665"/>
      <c r="AC20" s="665"/>
      <c r="AD20" s="666" t="s">
        <v>176</v>
      </c>
      <c r="AE20" s="666"/>
      <c r="AF20" s="666"/>
      <c r="AG20" s="666"/>
      <c r="AH20" s="666"/>
      <c r="AI20" s="666"/>
      <c r="AJ20" s="666"/>
      <c r="AK20" s="666"/>
      <c r="AL20" s="608" t="s">
        <v>176</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t="s">
        <v>176</v>
      </c>
      <c r="BH20" s="606"/>
      <c r="BI20" s="606"/>
      <c r="BJ20" s="606"/>
      <c r="BK20" s="606"/>
      <c r="BL20" s="606"/>
      <c r="BM20" s="606"/>
      <c r="BN20" s="607"/>
      <c r="BO20" s="665" t="s">
        <v>176</v>
      </c>
      <c r="BP20" s="665"/>
      <c r="BQ20" s="665"/>
      <c r="BR20" s="665"/>
      <c r="BS20" s="611" t="s">
        <v>121</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10435070</v>
      </c>
      <c r="CS20" s="606"/>
      <c r="CT20" s="606"/>
      <c r="CU20" s="606"/>
      <c r="CV20" s="606"/>
      <c r="CW20" s="606"/>
      <c r="CX20" s="606"/>
      <c r="CY20" s="607"/>
      <c r="CZ20" s="665">
        <v>100</v>
      </c>
      <c r="DA20" s="665"/>
      <c r="DB20" s="665"/>
      <c r="DC20" s="665"/>
      <c r="DD20" s="611">
        <v>1124479</v>
      </c>
      <c r="DE20" s="606"/>
      <c r="DF20" s="606"/>
      <c r="DG20" s="606"/>
      <c r="DH20" s="606"/>
      <c r="DI20" s="606"/>
      <c r="DJ20" s="606"/>
      <c r="DK20" s="606"/>
      <c r="DL20" s="606"/>
      <c r="DM20" s="606"/>
      <c r="DN20" s="606"/>
      <c r="DO20" s="606"/>
      <c r="DP20" s="607"/>
      <c r="DQ20" s="611">
        <v>7739897</v>
      </c>
      <c r="DR20" s="606"/>
      <c r="DS20" s="606"/>
      <c r="DT20" s="606"/>
      <c r="DU20" s="606"/>
      <c r="DV20" s="606"/>
      <c r="DW20" s="606"/>
      <c r="DX20" s="606"/>
      <c r="DY20" s="606"/>
      <c r="DZ20" s="606"/>
      <c r="EA20" s="606"/>
      <c r="EB20" s="606"/>
      <c r="EC20" s="646"/>
    </row>
    <row r="21" spans="2:133" ht="11.25" customHeight="1" x14ac:dyDescent="0.2">
      <c r="B21" s="600" t="s">
        <v>268</v>
      </c>
      <c r="C21" s="601"/>
      <c r="D21" s="601"/>
      <c r="E21" s="601"/>
      <c r="F21" s="601"/>
      <c r="G21" s="601"/>
      <c r="H21" s="601"/>
      <c r="I21" s="601"/>
      <c r="J21" s="601"/>
      <c r="K21" s="601"/>
      <c r="L21" s="601"/>
      <c r="M21" s="601"/>
      <c r="N21" s="601"/>
      <c r="O21" s="601"/>
      <c r="P21" s="601"/>
      <c r="Q21" s="602"/>
      <c r="R21" s="603" t="s">
        <v>176</v>
      </c>
      <c r="S21" s="606"/>
      <c r="T21" s="606"/>
      <c r="U21" s="606"/>
      <c r="V21" s="606"/>
      <c r="W21" s="606"/>
      <c r="X21" s="606"/>
      <c r="Y21" s="607"/>
      <c r="Z21" s="665" t="s">
        <v>121</v>
      </c>
      <c r="AA21" s="665"/>
      <c r="AB21" s="665"/>
      <c r="AC21" s="665"/>
      <c r="AD21" s="666" t="s">
        <v>176</v>
      </c>
      <c r="AE21" s="666"/>
      <c r="AF21" s="666"/>
      <c r="AG21" s="666"/>
      <c r="AH21" s="666"/>
      <c r="AI21" s="666"/>
      <c r="AJ21" s="666"/>
      <c r="AK21" s="666"/>
      <c r="AL21" s="608" t="s">
        <v>121</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176</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2">
      <c r="B22" s="600" t="s">
        <v>270</v>
      </c>
      <c r="C22" s="601"/>
      <c r="D22" s="601"/>
      <c r="E22" s="601"/>
      <c r="F22" s="601"/>
      <c r="G22" s="601"/>
      <c r="H22" s="601"/>
      <c r="I22" s="601"/>
      <c r="J22" s="601"/>
      <c r="K22" s="601"/>
      <c r="L22" s="601"/>
      <c r="M22" s="601"/>
      <c r="N22" s="601"/>
      <c r="O22" s="601"/>
      <c r="P22" s="601"/>
      <c r="Q22" s="602"/>
      <c r="R22" s="603">
        <v>7313459</v>
      </c>
      <c r="S22" s="606"/>
      <c r="T22" s="606"/>
      <c r="U22" s="606"/>
      <c r="V22" s="606"/>
      <c r="W22" s="606"/>
      <c r="X22" s="606"/>
      <c r="Y22" s="607"/>
      <c r="Z22" s="665">
        <v>65.599999999999994</v>
      </c>
      <c r="AA22" s="665"/>
      <c r="AB22" s="665"/>
      <c r="AC22" s="665"/>
      <c r="AD22" s="666">
        <v>6906531</v>
      </c>
      <c r="AE22" s="666"/>
      <c r="AF22" s="666"/>
      <c r="AG22" s="666"/>
      <c r="AH22" s="666"/>
      <c r="AI22" s="666"/>
      <c r="AJ22" s="666"/>
      <c r="AK22" s="666"/>
      <c r="AL22" s="608">
        <v>99.7</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176</v>
      </c>
      <c r="BH22" s="606"/>
      <c r="BI22" s="606"/>
      <c r="BJ22" s="606"/>
      <c r="BK22" s="606"/>
      <c r="BL22" s="606"/>
      <c r="BM22" s="606"/>
      <c r="BN22" s="607"/>
      <c r="BO22" s="665" t="s">
        <v>176</v>
      </c>
      <c r="BP22" s="665"/>
      <c r="BQ22" s="665"/>
      <c r="BR22" s="665"/>
      <c r="BS22" s="611" t="s">
        <v>121</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00" t="s">
        <v>273</v>
      </c>
      <c r="C23" s="601"/>
      <c r="D23" s="601"/>
      <c r="E23" s="601"/>
      <c r="F23" s="601"/>
      <c r="G23" s="601"/>
      <c r="H23" s="601"/>
      <c r="I23" s="601"/>
      <c r="J23" s="601"/>
      <c r="K23" s="601"/>
      <c r="L23" s="601"/>
      <c r="M23" s="601"/>
      <c r="N23" s="601"/>
      <c r="O23" s="601"/>
      <c r="P23" s="601"/>
      <c r="Q23" s="602"/>
      <c r="R23" s="603">
        <v>2311</v>
      </c>
      <c r="S23" s="606"/>
      <c r="T23" s="606"/>
      <c r="U23" s="606"/>
      <c r="V23" s="606"/>
      <c r="W23" s="606"/>
      <c r="X23" s="606"/>
      <c r="Y23" s="607"/>
      <c r="Z23" s="665">
        <v>0</v>
      </c>
      <c r="AA23" s="665"/>
      <c r="AB23" s="665"/>
      <c r="AC23" s="665"/>
      <c r="AD23" s="666">
        <v>2311</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121</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2">
      <c r="B24" s="600" t="s">
        <v>280</v>
      </c>
      <c r="C24" s="601"/>
      <c r="D24" s="601"/>
      <c r="E24" s="601"/>
      <c r="F24" s="601"/>
      <c r="G24" s="601"/>
      <c r="H24" s="601"/>
      <c r="I24" s="601"/>
      <c r="J24" s="601"/>
      <c r="K24" s="601"/>
      <c r="L24" s="601"/>
      <c r="M24" s="601"/>
      <c r="N24" s="601"/>
      <c r="O24" s="601"/>
      <c r="P24" s="601"/>
      <c r="Q24" s="602"/>
      <c r="R24" s="603">
        <v>94307</v>
      </c>
      <c r="S24" s="606"/>
      <c r="T24" s="606"/>
      <c r="U24" s="606"/>
      <c r="V24" s="606"/>
      <c r="W24" s="606"/>
      <c r="X24" s="606"/>
      <c r="Y24" s="607"/>
      <c r="Z24" s="665">
        <v>0.8</v>
      </c>
      <c r="AA24" s="665"/>
      <c r="AB24" s="665"/>
      <c r="AC24" s="665"/>
      <c r="AD24" s="666" t="s">
        <v>121</v>
      </c>
      <c r="AE24" s="666"/>
      <c r="AF24" s="666"/>
      <c r="AG24" s="666"/>
      <c r="AH24" s="666"/>
      <c r="AI24" s="666"/>
      <c r="AJ24" s="666"/>
      <c r="AK24" s="666"/>
      <c r="AL24" s="608" t="s">
        <v>176</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176</v>
      </c>
      <c r="BP24" s="665"/>
      <c r="BQ24" s="665"/>
      <c r="BR24" s="665"/>
      <c r="BS24" s="611" t="s">
        <v>176</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4226064</v>
      </c>
      <c r="CS24" s="669"/>
      <c r="CT24" s="669"/>
      <c r="CU24" s="669"/>
      <c r="CV24" s="669"/>
      <c r="CW24" s="669"/>
      <c r="CX24" s="669"/>
      <c r="CY24" s="715"/>
      <c r="CZ24" s="716">
        <v>40.5</v>
      </c>
      <c r="DA24" s="685"/>
      <c r="DB24" s="685"/>
      <c r="DC24" s="719"/>
      <c r="DD24" s="714">
        <v>3319091</v>
      </c>
      <c r="DE24" s="669"/>
      <c r="DF24" s="669"/>
      <c r="DG24" s="669"/>
      <c r="DH24" s="669"/>
      <c r="DI24" s="669"/>
      <c r="DJ24" s="669"/>
      <c r="DK24" s="715"/>
      <c r="DL24" s="714">
        <v>3297097</v>
      </c>
      <c r="DM24" s="669"/>
      <c r="DN24" s="669"/>
      <c r="DO24" s="669"/>
      <c r="DP24" s="669"/>
      <c r="DQ24" s="669"/>
      <c r="DR24" s="669"/>
      <c r="DS24" s="669"/>
      <c r="DT24" s="669"/>
      <c r="DU24" s="669"/>
      <c r="DV24" s="715"/>
      <c r="DW24" s="716">
        <v>45.7</v>
      </c>
      <c r="DX24" s="685"/>
      <c r="DY24" s="685"/>
      <c r="DZ24" s="685"/>
      <c r="EA24" s="685"/>
      <c r="EB24" s="685"/>
      <c r="EC24" s="717"/>
    </row>
    <row r="25" spans="2:133" ht="11.25" customHeight="1" x14ac:dyDescent="0.2">
      <c r="B25" s="600" t="s">
        <v>283</v>
      </c>
      <c r="C25" s="601"/>
      <c r="D25" s="601"/>
      <c r="E25" s="601"/>
      <c r="F25" s="601"/>
      <c r="G25" s="601"/>
      <c r="H25" s="601"/>
      <c r="I25" s="601"/>
      <c r="J25" s="601"/>
      <c r="K25" s="601"/>
      <c r="L25" s="601"/>
      <c r="M25" s="601"/>
      <c r="N25" s="601"/>
      <c r="O25" s="601"/>
      <c r="P25" s="601"/>
      <c r="Q25" s="602"/>
      <c r="R25" s="603">
        <v>229452</v>
      </c>
      <c r="S25" s="606"/>
      <c r="T25" s="606"/>
      <c r="U25" s="606"/>
      <c r="V25" s="606"/>
      <c r="W25" s="606"/>
      <c r="X25" s="606"/>
      <c r="Y25" s="607"/>
      <c r="Z25" s="665">
        <v>2.1</v>
      </c>
      <c r="AA25" s="665"/>
      <c r="AB25" s="665"/>
      <c r="AC25" s="665"/>
      <c r="AD25" s="666">
        <v>2015</v>
      </c>
      <c r="AE25" s="666"/>
      <c r="AF25" s="666"/>
      <c r="AG25" s="666"/>
      <c r="AH25" s="666"/>
      <c r="AI25" s="666"/>
      <c r="AJ25" s="666"/>
      <c r="AK25" s="666"/>
      <c r="AL25" s="608">
        <v>0</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176</v>
      </c>
      <c r="BH25" s="606"/>
      <c r="BI25" s="606"/>
      <c r="BJ25" s="606"/>
      <c r="BK25" s="606"/>
      <c r="BL25" s="606"/>
      <c r="BM25" s="606"/>
      <c r="BN25" s="607"/>
      <c r="BO25" s="665" t="s">
        <v>121</v>
      </c>
      <c r="BP25" s="665"/>
      <c r="BQ25" s="665"/>
      <c r="BR25" s="665"/>
      <c r="BS25" s="611" t="s">
        <v>176</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1628351</v>
      </c>
      <c r="CS25" s="604"/>
      <c r="CT25" s="604"/>
      <c r="CU25" s="604"/>
      <c r="CV25" s="604"/>
      <c r="CW25" s="604"/>
      <c r="CX25" s="604"/>
      <c r="CY25" s="605"/>
      <c r="CZ25" s="608">
        <v>15.6</v>
      </c>
      <c r="DA25" s="637"/>
      <c r="DB25" s="637"/>
      <c r="DC25" s="638"/>
      <c r="DD25" s="611">
        <v>1515975</v>
      </c>
      <c r="DE25" s="604"/>
      <c r="DF25" s="604"/>
      <c r="DG25" s="604"/>
      <c r="DH25" s="604"/>
      <c r="DI25" s="604"/>
      <c r="DJ25" s="604"/>
      <c r="DK25" s="605"/>
      <c r="DL25" s="611">
        <v>1494001</v>
      </c>
      <c r="DM25" s="604"/>
      <c r="DN25" s="604"/>
      <c r="DO25" s="604"/>
      <c r="DP25" s="604"/>
      <c r="DQ25" s="604"/>
      <c r="DR25" s="604"/>
      <c r="DS25" s="604"/>
      <c r="DT25" s="604"/>
      <c r="DU25" s="604"/>
      <c r="DV25" s="605"/>
      <c r="DW25" s="608">
        <v>20.7</v>
      </c>
      <c r="DX25" s="637"/>
      <c r="DY25" s="637"/>
      <c r="DZ25" s="637"/>
      <c r="EA25" s="637"/>
      <c r="EB25" s="637"/>
      <c r="EC25" s="639"/>
    </row>
    <row r="26" spans="2:133" ht="11.25" customHeight="1" x14ac:dyDescent="0.2">
      <c r="B26" s="600" t="s">
        <v>286</v>
      </c>
      <c r="C26" s="601"/>
      <c r="D26" s="601"/>
      <c r="E26" s="601"/>
      <c r="F26" s="601"/>
      <c r="G26" s="601"/>
      <c r="H26" s="601"/>
      <c r="I26" s="601"/>
      <c r="J26" s="601"/>
      <c r="K26" s="601"/>
      <c r="L26" s="601"/>
      <c r="M26" s="601"/>
      <c r="N26" s="601"/>
      <c r="O26" s="601"/>
      <c r="P26" s="601"/>
      <c r="Q26" s="602"/>
      <c r="R26" s="603">
        <v>11467</v>
      </c>
      <c r="S26" s="606"/>
      <c r="T26" s="606"/>
      <c r="U26" s="606"/>
      <c r="V26" s="606"/>
      <c r="W26" s="606"/>
      <c r="X26" s="606"/>
      <c r="Y26" s="607"/>
      <c r="Z26" s="665">
        <v>0.1</v>
      </c>
      <c r="AA26" s="665"/>
      <c r="AB26" s="665"/>
      <c r="AC26" s="665"/>
      <c r="AD26" s="666" t="s">
        <v>121</v>
      </c>
      <c r="AE26" s="666"/>
      <c r="AF26" s="666"/>
      <c r="AG26" s="666"/>
      <c r="AH26" s="666"/>
      <c r="AI26" s="666"/>
      <c r="AJ26" s="666"/>
      <c r="AK26" s="666"/>
      <c r="AL26" s="608" t="s">
        <v>176</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176</v>
      </c>
      <c r="BP26" s="665"/>
      <c r="BQ26" s="665"/>
      <c r="BR26" s="665"/>
      <c r="BS26" s="611" t="s">
        <v>121</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1131831</v>
      </c>
      <c r="CS26" s="606"/>
      <c r="CT26" s="606"/>
      <c r="CU26" s="606"/>
      <c r="CV26" s="606"/>
      <c r="CW26" s="606"/>
      <c r="CX26" s="606"/>
      <c r="CY26" s="607"/>
      <c r="CZ26" s="608">
        <v>10.8</v>
      </c>
      <c r="DA26" s="637"/>
      <c r="DB26" s="637"/>
      <c r="DC26" s="638"/>
      <c r="DD26" s="611">
        <v>1027646</v>
      </c>
      <c r="DE26" s="606"/>
      <c r="DF26" s="606"/>
      <c r="DG26" s="606"/>
      <c r="DH26" s="606"/>
      <c r="DI26" s="606"/>
      <c r="DJ26" s="606"/>
      <c r="DK26" s="607"/>
      <c r="DL26" s="611" t="s">
        <v>121</v>
      </c>
      <c r="DM26" s="606"/>
      <c r="DN26" s="606"/>
      <c r="DO26" s="606"/>
      <c r="DP26" s="606"/>
      <c r="DQ26" s="606"/>
      <c r="DR26" s="606"/>
      <c r="DS26" s="606"/>
      <c r="DT26" s="606"/>
      <c r="DU26" s="606"/>
      <c r="DV26" s="607"/>
      <c r="DW26" s="608" t="s">
        <v>176</v>
      </c>
      <c r="DX26" s="637"/>
      <c r="DY26" s="637"/>
      <c r="DZ26" s="637"/>
      <c r="EA26" s="637"/>
      <c r="EB26" s="637"/>
      <c r="EC26" s="639"/>
    </row>
    <row r="27" spans="2:133" ht="11.25" customHeight="1" x14ac:dyDescent="0.2">
      <c r="B27" s="600" t="s">
        <v>289</v>
      </c>
      <c r="C27" s="601"/>
      <c r="D27" s="601"/>
      <c r="E27" s="601"/>
      <c r="F27" s="601"/>
      <c r="G27" s="601"/>
      <c r="H27" s="601"/>
      <c r="I27" s="601"/>
      <c r="J27" s="601"/>
      <c r="K27" s="601"/>
      <c r="L27" s="601"/>
      <c r="M27" s="601"/>
      <c r="N27" s="601"/>
      <c r="O27" s="601"/>
      <c r="P27" s="601"/>
      <c r="Q27" s="602"/>
      <c r="R27" s="603">
        <v>795441</v>
      </c>
      <c r="S27" s="606"/>
      <c r="T27" s="606"/>
      <c r="U27" s="606"/>
      <c r="V27" s="606"/>
      <c r="W27" s="606"/>
      <c r="X27" s="606"/>
      <c r="Y27" s="607"/>
      <c r="Z27" s="665">
        <v>7.1</v>
      </c>
      <c r="AA27" s="665"/>
      <c r="AB27" s="665"/>
      <c r="AC27" s="665"/>
      <c r="AD27" s="666" t="s">
        <v>176</v>
      </c>
      <c r="AE27" s="666"/>
      <c r="AF27" s="666"/>
      <c r="AG27" s="666"/>
      <c r="AH27" s="666"/>
      <c r="AI27" s="666"/>
      <c r="AJ27" s="666"/>
      <c r="AK27" s="666"/>
      <c r="AL27" s="608" t="s">
        <v>121</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1425715</v>
      </c>
      <c r="BH27" s="606"/>
      <c r="BI27" s="606"/>
      <c r="BJ27" s="606"/>
      <c r="BK27" s="606"/>
      <c r="BL27" s="606"/>
      <c r="BM27" s="606"/>
      <c r="BN27" s="607"/>
      <c r="BO27" s="665">
        <v>100</v>
      </c>
      <c r="BP27" s="665"/>
      <c r="BQ27" s="665"/>
      <c r="BR27" s="665"/>
      <c r="BS27" s="611">
        <v>24792</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1064021</v>
      </c>
      <c r="CS27" s="604"/>
      <c r="CT27" s="604"/>
      <c r="CU27" s="604"/>
      <c r="CV27" s="604"/>
      <c r="CW27" s="604"/>
      <c r="CX27" s="604"/>
      <c r="CY27" s="605"/>
      <c r="CZ27" s="608">
        <v>10.199999999999999</v>
      </c>
      <c r="DA27" s="637"/>
      <c r="DB27" s="637"/>
      <c r="DC27" s="638"/>
      <c r="DD27" s="611">
        <v>307287</v>
      </c>
      <c r="DE27" s="604"/>
      <c r="DF27" s="604"/>
      <c r="DG27" s="604"/>
      <c r="DH27" s="604"/>
      <c r="DI27" s="604"/>
      <c r="DJ27" s="604"/>
      <c r="DK27" s="605"/>
      <c r="DL27" s="611">
        <v>307267</v>
      </c>
      <c r="DM27" s="604"/>
      <c r="DN27" s="604"/>
      <c r="DO27" s="604"/>
      <c r="DP27" s="604"/>
      <c r="DQ27" s="604"/>
      <c r="DR27" s="604"/>
      <c r="DS27" s="604"/>
      <c r="DT27" s="604"/>
      <c r="DU27" s="604"/>
      <c r="DV27" s="605"/>
      <c r="DW27" s="608">
        <v>4.3</v>
      </c>
      <c r="DX27" s="637"/>
      <c r="DY27" s="637"/>
      <c r="DZ27" s="637"/>
      <c r="EA27" s="637"/>
      <c r="EB27" s="637"/>
      <c r="EC27" s="639"/>
    </row>
    <row r="28" spans="2:133" ht="11.25" customHeight="1" x14ac:dyDescent="0.2">
      <c r="B28" s="708" t="s">
        <v>292</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121</v>
      </c>
      <c r="AE28" s="666"/>
      <c r="AF28" s="666"/>
      <c r="AG28" s="666"/>
      <c r="AH28" s="666"/>
      <c r="AI28" s="666"/>
      <c r="AJ28" s="666"/>
      <c r="AK28" s="666"/>
      <c r="AL28" s="608" t="s">
        <v>176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1533692</v>
      </c>
      <c r="CS28" s="606"/>
      <c r="CT28" s="606"/>
      <c r="CU28" s="606"/>
      <c r="CV28" s="606"/>
      <c r="CW28" s="606"/>
      <c r="CX28" s="606"/>
      <c r="CY28" s="607"/>
      <c r="CZ28" s="608">
        <v>14.7</v>
      </c>
      <c r="DA28" s="637"/>
      <c r="DB28" s="637"/>
      <c r="DC28" s="638"/>
      <c r="DD28" s="611">
        <v>1495829</v>
      </c>
      <c r="DE28" s="606"/>
      <c r="DF28" s="606"/>
      <c r="DG28" s="606"/>
      <c r="DH28" s="606"/>
      <c r="DI28" s="606"/>
      <c r="DJ28" s="606"/>
      <c r="DK28" s="607"/>
      <c r="DL28" s="611">
        <v>1495829</v>
      </c>
      <c r="DM28" s="606"/>
      <c r="DN28" s="606"/>
      <c r="DO28" s="606"/>
      <c r="DP28" s="606"/>
      <c r="DQ28" s="606"/>
      <c r="DR28" s="606"/>
      <c r="DS28" s="606"/>
      <c r="DT28" s="606"/>
      <c r="DU28" s="606"/>
      <c r="DV28" s="607"/>
      <c r="DW28" s="608">
        <v>20.7</v>
      </c>
      <c r="DX28" s="637"/>
      <c r="DY28" s="637"/>
      <c r="DZ28" s="637"/>
      <c r="EA28" s="637"/>
      <c r="EB28" s="637"/>
      <c r="EC28" s="639"/>
    </row>
    <row r="29" spans="2:133" ht="11.25" customHeight="1" x14ac:dyDescent="0.2">
      <c r="B29" s="600" t="s">
        <v>294</v>
      </c>
      <c r="C29" s="601"/>
      <c r="D29" s="601"/>
      <c r="E29" s="601"/>
      <c r="F29" s="601"/>
      <c r="G29" s="601"/>
      <c r="H29" s="601"/>
      <c r="I29" s="601"/>
      <c r="J29" s="601"/>
      <c r="K29" s="601"/>
      <c r="L29" s="601"/>
      <c r="M29" s="601"/>
      <c r="N29" s="601"/>
      <c r="O29" s="601"/>
      <c r="P29" s="601"/>
      <c r="Q29" s="602"/>
      <c r="R29" s="603">
        <v>718227</v>
      </c>
      <c r="S29" s="606"/>
      <c r="T29" s="606"/>
      <c r="U29" s="606"/>
      <c r="V29" s="606"/>
      <c r="W29" s="606"/>
      <c r="X29" s="606"/>
      <c r="Y29" s="607"/>
      <c r="Z29" s="665">
        <v>6.4</v>
      </c>
      <c r="AA29" s="665"/>
      <c r="AB29" s="665"/>
      <c r="AC29" s="665"/>
      <c r="AD29" s="666" t="s">
        <v>121</v>
      </c>
      <c r="AE29" s="666"/>
      <c r="AF29" s="666"/>
      <c r="AG29" s="666"/>
      <c r="AH29" s="666"/>
      <c r="AI29" s="666"/>
      <c r="AJ29" s="666"/>
      <c r="AK29" s="666"/>
      <c r="AL29" s="608" t="s">
        <v>121</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63</v>
      </c>
      <c r="CG29" s="644"/>
      <c r="CH29" s="644"/>
      <c r="CI29" s="644"/>
      <c r="CJ29" s="644"/>
      <c r="CK29" s="644"/>
      <c r="CL29" s="644"/>
      <c r="CM29" s="644"/>
      <c r="CN29" s="644"/>
      <c r="CO29" s="644"/>
      <c r="CP29" s="644"/>
      <c r="CQ29" s="645"/>
      <c r="CR29" s="603">
        <v>1533569</v>
      </c>
      <c r="CS29" s="604"/>
      <c r="CT29" s="604"/>
      <c r="CU29" s="604"/>
      <c r="CV29" s="604"/>
      <c r="CW29" s="604"/>
      <c r="CX29" s="604"/>
      <c r="CY29" s="605"/>
      <c r="CZ29" s="608">
        <v>14.7</v>
      </c>
      <c r="DA29" s="637"/>
      <c r="DB29" s="637"/>
      <c r="DC29" s="638"/>
      <c r="DD29" s="611">
        <v>1495706</v>
      </c>
      <c r="DE29" s="604"/>
      <c r="DF29" s="604"/>
      <c r="DG29" s="604"/>
      <c r="DH29" s="604"/>
      <c r="DI29" s="604"/>
      <c r="DJ29" s="604"/>
      <c r="DK29" s="605"/>
      <c r="DL29" s="611">
        <v>1495706</v>
      </c>
      <c r="DM29" s="604"/>
      <c r="DN29" s="604"/>
      <c r="DO29" s="604"/>
      <c r="DP29" s="604"/>
      <c r="DQ29" s="604"/>
      <c r="DR29" s="604"/>
      <c r="DS29" s="604"/>
      <c r="DT29" s="604"/>
      <c r="DU29" s="604"/>
      <c r="DV29" s="605"/>
      <c r="DW29" s="608">
        <v>20.7</v>
      </c>
      <c r="DX29" s="637"/>
      <c r="DY29" s="637"/>
      <c r="DZ29" s="637"/>
      <c r="EA29" s="637"/>
      <c r="EB29" s="637"/>
      <c r="EC29" s="639"/>
    </row>
    <row r="30" spans="2:133" ht="11.25" customHeight="1" x14ac:dyDescent="0.2">
      <c r="B30" s="600" t="s">
        <v>298</v>
      </c>
      <c r="C30" s="601"/>
      <c r="D30" s="601"/>
      <c r="E30" s="601"/>
      <c r="F30" s="601"/>
      <c r="G30" s="601"/>
      <c r="H30" s="601"/>
      <c r="I30" s="601"/>
      <c r="J30" s="601"/>
      <c r="K30" s="601"/>
      <c r="L30" s="601"/>
      <c r="M30" s="601"/>
      <c r="N30" s="601"/>
      <c r="O30" s="601"/>
      <c r="P30" s="601"/>
      <c r="Q30" s="602"/>
      <c r="R30" s="603">
        <v>27159</v>
      </c>
      <c r="S30" s="606"/>
      <c r="T30" s="606"/>
      <c r="U30" s="606"/>
      <c r="V30" s="606"/>
      <c r="W30" s="606"/>
      <c r="X30" s="606"/>
      <c r="Y30" s="607"/>
      <c r="Z30" s="665">
        <v>0.2</v>
      </c>
      <c r="AA30" s="665"/>
      <c r="AB30" s="665"/>
      <c r="AC30" s="665"/>
      <c r="AD30" s="666">
        <v>13131</v>
      </c>
      <c r="AE30" s="666"/>
      <c r="AF30" s="666"/>
      <c r="AG30" s="666"/>
      <c r="AH30" s="666"/>
      <c r="AI30" s="666"/>
      <c r="AJ30" s="666"/>
      <c r="AK30" s="666"/>
      <c r="AL30" s="608">
        <v>0.2</v>
      </c>
      <c r="AM30" s="609"/>
      <c r="AN30" s="609"/>
      <c r="AO30" s="667"/>
      <c r="AP30" s="693" t="s">
        <v>299</v>
      </c>
      <c r="AQ30" s="694"/>
      <c r="AR30" s="694"/>
      <c r="AS30" s="694"/>
      <c r="AT30" s="699" t="s">
        <v>300</v>
      </c>
      <c r="AU30" s="210"/>
      <c r="AV30" s="210"/>
      <c r="AW30" s="210"/>
      <c r="AX30" s="702" t="s">
        <v>179</v>
      </c>
      <c r="AY30" s="703"/>
      <c r="AZ30" s="703"/>
      <c r="BA30" s="703"/>
      <c r="BB30" s="703"/>
      <c r="BC30" s="703"/>
      <c r="BD30" s="703"/>
      <c r="BE30" s="703"/>
      <c r="BF30" s="704"/>
      <c r="BG30" s="683">
        <v>98.8</v>
      </c>
      <c r="BH30" s="684"/>
      <c r="BI30" s="684"/>
      <c r="BJ30" s="684"/>
      <c r="BK30" s="684"/>
      <c r="BL30" s="684"/>
      <c r="BM30" s="685">
        <v>95.2</v>
      </c>
      <c r="BN30" s="684"/>
      <c r="BO30" s="684"/>
      <c r="BP30" s="684"/>
      <c r="BQ30" s="686"/>
      <c r="BR30" s="683">
        <v>98.7</v>
      </c>
      <c r="BS30" s="684"/>
      <c r="BT30" s="684"/>
      <c r="BU30" s="684"/>
      <c r="BV30" s="684"/>
      <c r="BW30" s="684"/>
      <c r="BX30" s="685">
        <v>93.6</v>
      </c>
      <c r="BY30" s="684"/>
      <c r="BZ30" s="684"/>
      <c r="CA30" s="684"/>
      <c r="CB30" s="686"/>
      <c r="CD30" s="689"/>
      <c r="CE30" s="690"/>
      <c r="CF30" s="647" t="s">
        <v>301</v>
      </c>
      <c r="CG30" s="644"/>
      <c r="CH30" s="644"/>
      <c r="CI30" s="644"/>
      <c r="CJ30" s="644"/>
      <c r="CK30" s="644"/>
      <c r="CL30" s="644"/>
      <c r="CM30" s="644"/>
      <c r="CN30" s="644"/>
      <c r="CO30" s="644"/>
      <c r="CP30" s="644"/>
      <c r="CQ30" s="645"/>
      <c r="CR30" s="603">
        <v>1434885</v>
      </c>
      <c r="CS30" s="606"/>
      <c r="CT30" s="606"/>
      <c r="CU30" s="606"/>
      <c r="CV30" s="606"/>
      <c r="CW30" s="606"/>
      <c r="CX30" s="606"/>
      <c r="CY30" s="607"/>
      <c r="CZ30" s="608">
        <v>13.8</v>
      </c>
      <c r="DA30" s="637"/>
      <c r="DB30" s="637"/>
      <c r="DC30" s="638"/>
      <c r="DD30" s="611">
        <v>1400226</v>
      </c>
      <c r="DE30" s="606"/>
      <c r="DF30" s="606"/>
      <c r="DG30" s="606"/>
      <c r="DH30" s="606"/>
      <c r="DI30" s="606"/>
      <c r="DJ30" s="606"/>
      <c r="DK30" s="607"/>
      <c r="DL30" s="611">
        <v>1400226</v>
      </c>
      <c r="DM30" s="606"/>
      <c r="DN30" s="606"/>
      <c r="DO30" s="606"/>
      <c r="DP30" s="606"/>
      <c r="DQ30" s="606"/>
      <c r="DR30" s="606"/>
      <c r="DS30" s="606"/>
      <c r="DT30" s="606"/>
      <c r="DU30" s="606"/>
      <c r="DV30" s="607"/>
      <c r="DW30" s="608">
        <v>19.399999999999999</v>
      </c>
      <c r="DX30" s="637"/>
      <c r="DY30" s="637"/>
      <c r="DZ30" s="637"/>
      <c r="EA30" s="637"/>
      <c r="EB30" s="637"/>
      <c r="EC30" s="639"/>
    </row>
    <row r="31" spans="2:133" ht="11.25" customHeight="1" x14ac:dyDescent="0.2">
      <c r="B31" s="600" t="s">
        <v>302</v>
      </c>
      <c r="C31" s="601"/>
      <c r="D31" s="601"/>
      <c r="E31" s="601"/>
      <c r="F31" s="601"/>
      <c r="G31" s="601"/>
      <c r="H31" s="601"/>
      <c r="I31" s="601"/>
      <c r="J31" s="601"/>
      <c r="K31" s="601"/>
      <c r="L31" s="601"/>
      <c r="M31" s="601"/>
      <c r="N31" s="601"/>
      <c r="O31" s="601"/>
      <c r="P31" s="601"/>
      <c r="Q31" s="602"/>
      <c r="R31" s="603">
        <v>10292</v>
      </c>
      <c r="S31" s="606"/>
      <c r="T31" s="606"/>
      <c r="U31" s="606"/>
      <c r="V31" s="606"/>
      <c r="W31" s="606"/>
      <c r="X31" s="606"/>
      <c r="Y31" s="607"/>
      <c r="Z31" s="665">
        <v>0.1</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98.9</v>
      </c>
      <c r="BH31" s="604"/>
      <c r="BI31" s="604"/>
      <c r="BJ31" s="604"/>
      <c r="BK31" s="604"/>
      <c r="BL31" s="604"/>
      <c r="BM31" s="609">
        <v>96.8</v>
      </c>
      <c r="BN31" s="682"/>
      <c r="BO31" s="682"/>
      <c r="BP31" s="682"/>
      <c r="BQ31" s="643"/>
      <c r="BR31" s="681">
        <v>99</v>
      </c>
      <c r="BS31" s="604"/>
      <c r="BT31" s="604"/>
      <c r="BU31" s="604"/>
      <c r="BV31" s="604"/>
      <c r="BW31" s="604"/>
      <c r="BX31" s="609">
        <v>96.2</v>
      </c>
      <c r="BY31" s="682"/>
      <c r="BZ31" s="682"/>
      <c r="CA31" s="682"/>
      <c r="CB31" s="643"/>
      <c r="CD31" s="689"/>
      <c r="CE31" s="690"/>
      <c r="CF31" s="647" t="s">
        <v>305</v>
      </c>
      <c r="CG31" s="644"/>
      <c r="CH31" s="644"/>
      <c r="CI31" s="644"/>
      <c r="CJ31" s="644"/>
      <c r="CK31" s="644"/>
      <c r="CL31" s="644"/>
      <c r="CM31" s="644"/>
      <c r="CN31" s="644"/>
      <c r="CO31" s="644"/>
      <c r="CP31" s="644"/>
      <c r="CQ31" s="645"/>
      <c r="CR31" s="603">
        <v>98684</v>
      </c>
      <c r="CS31" s="604"/>
      <c r="CT31" s="604"/>
      <c r="CU31" s="604"/>
      <c r="CV31" s="604"/>
      <c r="CW31" s="604"/>
      <c r="CX31" s="604"/>
      <c r="CY31" s="605"/>
      <c r="CZ31" s="608">
        <v>0.9</v>
      </c>
      <c r="DA31" s="637"/>
      <c r="DB31" s="637"/>
      <c r="DC31" s="638"/>
      <c r="DD31" s="611">
        <v>95480</v>
      </c>
      <c r="DE31" s="604"/>
      <c r="DF31" s="604"/>
      <c r="DG31" s="604"/>
      <c r="DH31" s="604"/>
      <c r="DI31" s="604"/>
      <c r="DJ31" s="604"/>
      <c r="DK31" s="605"/>
      <c r="DL31" s="611">
        <v>95480</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2">
      <c r="B32" s="600" t="s">
        <v>306</v>
      </c>
      <c r="C32" s="601"/>
      <c r="D32" s="601"/>
      <c r="E32" s="601"/>
      <c r="F32" s="601"/>
      <c r="G32" s="601"/>
      <c r="H32" s="601"/>
      <c r="I32" s="601"/>
      <c r="J32" s="601"/>
      <c r="K32" s="601"/>
      <c r="L32" s="601"/>
      <c r="M32" s="601"/>
      <c r="N32" s="601"/>
      <c r="O32" s="601"/>
      <c r="P32" s="601"/>
      <c r="Q32" s="602"/>
      <c r="R32" s="603">
        <v>73700</v>
      </c>
      <c r="S32" s="606"/>
      <c r="T32" s="606"/>
      <c r="U32" s="606"/>
      <c r="V32" s="606"/>
      <c r="W32" s="606"/>
      <c r="X32" s="606"/>
      <c r="Y32" s="607"/>
      <c r="Z32" s="665">
        <v>0.7</v>
      </c>
      <c r="AA32" s="665"/>
      <c r="AB32" s="665"/>
      <c r="AC32" s="665"/>
      <c r="AD32" s="666" t="s">
        <v>176</v>
      </c>
      <c r="AE32" s="666"/>
      <c r="AF32" s="666"/>
      <c r="AG32" s="666"/>
      <c r="AH32" s="666"/>
      <c r="AI32" s="666"/>
      <c r="AJ32" s="666"/>
      <c r="AK32" s="666"/>
      <c r="AL32" s="608" t="s">
        <v>176</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98.8</v>
      </c>
      <c r="BH32" s="619"/>
      <c r="BI32" s="619"/>
      <c r="BJ32" s="619"/>
      <c r="BK32" s="619"/>
      <c r="BL32" s="619"/>
      <c r="BM32" s="663">
        <v>93.7</v>
      </c>
      <c r="BN32" s="619"/>
      <c r="BO32" s="619"/>
      <c r="BP32" s="619"/>
      <c r="BQ32" s="656"/>
      <c r="BR32" s="680">
        <v>98.4</v>
      </c>
      <c r="BS32" s="619"/>
      <c r="BT32" s="619"/>
      <c r="BU32" s="619"/>
      <c r="BV32" s="619"/>
      <c r="BW32" s="619"/>
      <c r="BX32" s="663">
        <v>90.9</v>
      </c>
      <c r="BY32" s="619"/>
      <c r="BZ32" s="619"/>
      <c r="CA32" s="619"/>
      <c r="CB32" s="656"/>
      <c r="CD32" s="691"/>
      <c r="CE32" s="692"/>
      <c r="CF32" s="647" t="s">
        <v>308</v>
      </c>
      <c r="CG32" s="644"/>
      <c r="CH32" s="644"/>
      <c r="CI32" s="644"/>
      <c r="CJ32" s="644"/>
      <c r="CK32" s="644"/>
      <c r="CL32" s="644"/>
      <c r="CM32" s="644"/>
      <c r="CN32" s="644"/>
      <c r="CO32" s="644"/>
      <c r="CP32" s="644"/>
      <c r="CQ32" s="645"/>
      <c r="CR32" s="603">
        <v>123</v>
      </c>
      <c r="CS32" s="606"/>
      <c r="CT32" s="606"/>
      <c r="CU32" s="606"/>
      <c r="CV32" s="606"/>
      <c r="CW32" s="606"/>
      <c r="CX32" s="606"/>
      <c r="CY32" s="607"/>
      <c r="CZ32" s="608">
        <v>0</v>
      </c>
      <c r="DA32" s="637"/>
      <c r="DB32" s="637"/>
      <c r="DC32" s="638"/>
      <c r="DD32" s="611">
        <v>123</v>
      </c>
      <c r="DE32" s="606"/>
      <c r="DF32" s="606"/>
      <c r="DG32" s="606"/>
      <c r="DH32" s="606"/>
      <c r="DI32" s="606"/>
      <c r="DJ32" s="606"/>
      <c r="DK32" s="607"/>
      <c r="DL32" s="611">
        <v>123</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2">
      <c r="B33" s="600" t="s">
        <v>309</v>
      </c>
      <c r="C33" s="601"/>
      <c r="D33" s="601"/>
      <c r="E33" s="601"/>
      <c r="F33" s="601"/>
      <c r="G33" s="601"/>
      <c r="H33" s="601"/>
      <c r="I33" s="601"/>
      <c r="J33" s="601"/>
      <c r="K33" s="601"/>
      <c r="L33" s="601"/>
      <c r="M33" s="601"/>
      <c r="N33" s="601"/>
      <c r="O33" s="601"/>
      <c r="P33" s="601"/>
      <c r="Q33" s="602"/>
      <c r="R33" s="603">
        <v>776390</v>
      </c>
      <c r="S33" s="606"/>
      <c r="T33" s="606"/>
      <c r="U33" s="606"/>
      <c r="V33" s="606"/>
      <c r="W33" s="606"/>
      <c r="X33" s="606"/>
      <c r="Y33" s="607"/>
      <c r="Z33" s="665">
        <v>7</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4850028</v>
      </c>
      <c r="CS33" s="604"/>
      <c r="CT33" s="604"/>
      <c r="CU33" s="604"/>
      <c r="CV33" s="604"/>
      <c r="CW33" s="604"/>
      <c r="CX33" s="604"/>
      <c r="CY33" s="605"/>
      <c r="CZ33" s="608">
        <v>46.5</v>
      </c>
      <c r="DA33" s="637"/>
      <c r="DB33" s="637"/>
      <c r="DC33" s="638"/>
      <c r="DD33" s="611">
        <v>3994458</v>
      </c>
      <c r="DE33" s="604"/>
      <c r="DF33" s="604"/>
      <c r="DG33" s="604"/>
      <c r="DH33" s="604"/>
      <c r="DI33" s="604"/>
      <c r="DJ33" s="604"/>
      <c r="DK33" s="605"/>
      <c r="DL33" s="611">
        <v>2745837</v>
      </c>
      <c r="DM33" s="604"/>
      <c r="DN33" s="604"/>
      <c r="DO33" s="604"/>
      <c r="DP33" s="604"/>
      <c r="DQ33" s="604"/>
      <c r="DR33" s="604"/>
      <c r="DS33" s="604"/>
      <c r="DT33" s="604"/>
      <c r="DU33" s="604"/>
      <c r="DV33" s="605"/>
      <c r="DW33" s="608">
        <v>38.1</v>
      </c>
      <c r="DX33" s="637"/>
      <c r="DY33" s="637"/>
      <c r="DZ33" s="637"/>
      <c r="EA33" s="637"/>
      <c r="EB33" s="637"/>
      <c r="EC33" s="639"/>
    </row>
    <row r="34" spans="2:133" ht="11.25" customHeight="1" x14ac:dyDescent="0.2">
      <c r="B34" s="600" t="s">
        <v>311</v>
      </c>
      <c r="C34" s="601"/>
      <c r="D34" s="601"/>
      <c r="E34" s="601"/>
      <c r="F34" s="601"/>
      <c r="G34" s="601"/>
      <c r="H34" s="601"/>
      <c r="I34" s="601"/>
      <c r="J34" s="601"/>
      <c r="K34" s="601"/>
      <c r="L34" s="601"/>
      <c r="M34" s="601"/>
      <c r="N34" s="601"/>
      <c r="O34" s="601"/>
      <c r="P34" s="601"/>
      <c r="Q34" s="602"/>
      <c r="R34" s="603">
        <v>97230</v>
      </c>
      <c r="S34" s="606"/>
      <c r="T34" s="606"/>
      <c r="U34" s="606"/>
      <c r="V34" s="606"/>
      <c r="W34" s="606"/>
      <c r="X34" s="606"/>
      <c r="Y34" s="607"/>
      <c r="Z34" s="665">
        <v>0.9</v>
      </c>
      <c r="AA34" s="665"/>
      <c r="AB34" s="665"/>
      <c r="AC34" s="665"/>
      <c r="AD34" s="666">
        <v>463</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1805452</v>
      </c>
      <c r="CS34" s="606"/>
      <c r="CT34" s="606"/>
      <c r="CU34" s="606"/>
      <c r="CV34" s="606"/>
      <c r="CW34" s="606"/>
      <c r="CX34" s="606"/>
      <c r="CY34" s="607"/>
      <c r="CZ34" s="608">
        <v>17.3</v>
      </c>
      <c r="DA34" s="637"/>
      <c r="DB34" s="637"/>
      <c r="DC34" s="638"/>
      <c r="DD34" s="611">
        <v>1380740</v>
      </c>
      <c r="DE34" s="606"/>
      <c r="DF34" s="606"/>
      <c r="DG34" s="606"/>
      <c r="DH34" s="606"/>
      <c r="DI34" s="606"/>
      <c r="DJ34" s="606"/>
      <c r="DK34" s="607"/>
      <c r="DL34" s="611">
        <v>1114280</v>
      </c>
      <c r="DM34" s="606"/>
      <c r="DN34" s="606"/>
      <c r="DO34" s="606"/>
      <c r="DP34" s="606"/>
      <c r="DQ34" s="606"/>
      <c r="DR34" s="606"/>
      <c r="DS34" s="606"/>
      <c r="DT34" s="606"/>
      <c r="DU34" s="606"/>
      <c r="DV34" s="607"/>
      <c r="DW34" s="608">
        <v>15.5</v>
      </c>
      <c r="DX34" s="637"/>
      <c r="DY34" s="637"/>
      <c r="DZ34" s="637"/>
      <c r="EA34" s="637"/>
      <c r="EB34" s="637"/>
      <c r="EC34" s="639"/>
    </row>
    <row r="35" spans="2:133" ht="11.25" customHeight="1" x14ac:dyDescent="0.2">
      <c r="B35" s="600" t="s">
        <v>315</v>
      </c>
      <c r="C35" s="601"/>
      <c r="D35" s="601"/>
      <c r="E35" s="601"/>
      <c r="F35" s="601"/>
      <c r="G35" s="601"/>
      <c r="H35" s="601"/>
      <c r="I35" s="601"/>
      <c r="J35" s="601"/>
      <c r="K35" s="601"/>
      <c r="L35" s="601"/>
      <c r="M35" s="601"/>
      <c r="N35" s="601"/>
      <c r="O35" s="601"/>
      <c r="P35" s="601"/>
      <c r="Q35" s="602"/>
      <c r="R35" s="603">
        <v>992865</v>
      </c>
      <c r="S35" s="606"/>
      <c r="T35" s="606"/>
      <c r="U35" s="606"/>
      <c r="V35" s="606"/>
      <c r="W35" s="606"/>
      <c r="X35" s="606"/>
      <c r="Y35" s="607"/>
      <c r="Z35" s="665">
        <v>8.9</v>
      </c>
      <c r="AA35" s="665"/>
      <c r="AB35" s="665"/>
      <c r="AC35" s="665"/>
      <c r="AD35" s="666" t="s">
        <v>176</v>
      </c>
      <c r="AE35" s="666"/>
      <c r="AF35" s="666"/>
      <c r="AG35" s="666"/>
      <c r="AH35" s="666"/>
      <c r="AI35" s="666"/>
      <c r="AJ35" s="666"/>
      <c r="AK35" s="666"/>
      <c r="AL35" s="608" t="s">
        <v>176</v>
      </c>
      <c r="AM35" s="609"/>
      <c r="AN35" s="609"/>
      <c r="AO35" s="667"/>
      <c r="AP35" s="214"/>
      <c r="AQ35" s="671" t="s">
        <v>316</v>
      </c>
      <c r="AR35" s="672"/>
      <c r="AS35" s="672"/>
      <c r="AT35" s="672"/>
      <c r="AU35" s="672"/>
      <c r="AV35" s="672"/>
      <c r="AW35" s="672"/>
      <c r="AX35" s="672"/>
      <c r="AY35" s="673"/>
      <c r="AZ35" s="668">
        <v>1559428</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71928</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39799</v>
      </c>
      <c r="CS35" s="604"/>
      <c r="CT35" s="604"/>
      <c r="CU35" s="604"/>
      <c r="CV35" s="604"/>
      <c r="CW35" s="604"/>
      <c r="CX35" s="604"/>
      <c r="CY35" s="605"/>
      <c r="CZ35" s="608">
        <v>0.4</v>
      </c>
      <c r="DA35" s="637"/>
      <c r="DB35" s="637"/>
      <c r="DC35" s="638"/>
      <c r="DD35" s="611">
        <v>38696</v>
      </c>
      <c r="DE35" s="604"/>
      <c r="DF35" s="604"/>
      <c r="DG35" s="604"/>
      <c r="DH35" s="604"/>
      <c r="DI35" s="604"/>
      <c r="DJ35" s="604"/>
      <c r="DK35" s="605"/>
      <c r="DL35" s="611">
        <v>38696</v>
      </c>
      <c r="DM35" s="604"/>
      <c r="DN35" s="604"/>
      <c r="DO35" s="604"/>
      <c r="DP35" s="604"/>
      <c r="DQ35" s="604"/>
      <c r="DR35" s="604"/>
      <c r="DS35" s="604"/>
      <c r="DT35" s="604"/>
      <c r="DU35" s="604"/>
      <c r="DV35" s="605"/>
      <c r="DW35" s="608">
        <v>0.5</v>
      </c>
      <c r="DX35" s="637"/>
      <c r="DY35" s="637"/>
      <c r="DZ35" s="637"/>
      <c r="EA35" s="637"/>
      <c r="EB35" s="637"/>
      <c r="EC35" s="639"/>
    </row>
    <row r="36" spans="2:133" ht="11.25" customHeight="1" x14ac:dyDescent="0.2">
      <c r="B36" s="600" t="s">
        <v>319</v>
      </c>
      <c r="C36" s="601"/>
      <c r="D36" s="601"/>
      <c r="E36" s="601"/>
      <c r="F36" s="601"/>
      <c r="G36" s="601"/>
      <c r="H36" s="601"/>
      <c r="I36" s="601"/>
      <c r="J36" s="601"/>
      <c r="K36" s="601"/>
      <c r="L36" s="601"/>
      <c r="M36" s="601"/>
      <c r="N36" s="601"/>
      <c r="O36" s="601"/>
      <c r="P36" s="601"/>
      <c r="Q36" s="602"/>
      <c r="R36" s="603" t="s">
        <v>176</v>
      </c>
      <c r="S36" s="606"/>
      <c r="T36" s="606"/>
      <c r="U36" s="606"/>
      <c r="V36" s="606"/>
      <c r="W36" s="606"/>
      <c r="X36" s="606"/>
      <c r="Y36" s="607"/>
      <c r="Z36" s="665" t="s">
        <v>121</v>
      </c>
      <c r="AA36" s="665"/>
      <c r="AB36" s="665"/>
      <c r="AC36" s="665"/>
      <c r="AD36" s="666" t="s">
        <v>176</v>
      </c>
      <c r="AE36" s="666"/>
      <c r="AF36" s="666"/>
      <c r="AG36" s="666"/>
      <c r="AH36" s="666"/>
      <c r="AI36" s="666"/>
      <c r="AJ36" s="666"/>
      <c r="AK36" s="666"/>
      <c r="AL36" s="608" t="s">
        <v>176</v>
      </c>
      <c r="AM36" s="609"/>
      <c r="AN36" s="609"/>
      <c r="AO36" s="667"/>
      <c r="AQ36" s="640" t="s">
        <v>320</v>
      </c>
      <c r="AR36" s="641"/>
      <c r="AS36" s="641"/>
      <c r="AT36" s="641"/>
      <c r="AU36" s="641"/>
      <c r="AV36" s="641"/>
      <c r="AW36" s="641"/>
      <c r="AX36" s="641"/>
      <c r="AY36" s="642"/>
      <c r="AZ36" s="603">
        <v>474272</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33750</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1046747</v>
      </c>
      <c r="CS36" s="606"/>
      <c r="CT36" s="606"/>
      <c r="CU36" s="606"/>
      <c r="CV36" s="606"/>
      <c r="CW36" s="606"/>
      <c r="CX36" s="606"/>
      <c r="CY36" s="607"/>
      <c r="CZ36" s="608">
        <v>10</v>
      </c>
      <c r="DA36" s="637"/>
      <c r="DB36" s="637"/>
      <c r="DC36" s="638"/>
      <c r="DD36" s="611">
        <v>773205</v>
      </c>
      <c r="DE36" s="606"/>
      <c r="DF36" s="606"/>
      <c r="DG36" s="606"/>
      <c r="DH36" s="606"/>
      <c r="DI36" s="606"/>
      <c r="DJ36" s="606"/>
      <c r="DK36" s="607"/>
      <c r="DL36" s="611">
        <v>539832</v>
      </c>
      <c r="DM36" s="606"/>
      <c r="DN36" s="606"/>
      <c r="DO36" s="606"/>
      <c r="DP36" s="606"/>
      <c r="DQ36" s="606"/>
      <c r="DR36" s="606"/>
      <c r="DS36" s="606"/>
      <c r="DT36" s="606"/>
      <c r="DU36" s="606"/>
      <c r="DV36" s="607"/>
      <c r="DW36" s="608">
        <v>7.5</v>
      </c>
      <c r="DX36" s="637"/>
      <c r="DY36" s="637"/>
      <c r="DZ36" s="637"/>
      <c r="EA36" s="637"/>
      <c r="EB36" s="637"/>
      <c r="EC36" s="639"/>
    </row>
    <row r="37" spans="2:133" ht="11.25" customHeight="1" x14ac:dyDescent="0.2">
      <c r="B37" s="600" t="s">
        <v>323</v>
      </c>
      <c r="C37" s="601"/>
      <c r="D37" s="601"/>
      <c r="E37" s="601"/>
      <c r="F37" s="601"/>
      <c r="G37" s="601"/>
      <c r="H37" s="601"/>
      <c r="I37" s="601"/>
      <c r="J37" s="601"/>
      <c r="K37" s="601"/>
      <c r="L37" s="601"/>
      <c r="M37" s="601"/>
      <c r="N37" s="601"/>
      <c r="O37" s="601"/>
      <c r="P37" s="601"/>
      <c r="Q37" s="602"/>
      <c r="R37" s="603">
        <v>286565</v>
      </c>
      <c r="S37" s="606"/>
      <c r="T37" s="606"/>
      <c r="U37" s="606"/>
      <c r="V37" s="606"/>
      <c r="W37" s="606"/>
      <c r="X37" s="606"/>
      <c r="Y37" s="607"/>
      <c r="Z37" s="665">
        <v>2.6</v>
      </c>
      <c r="AA37" s="665"/>
      <c r="AB37" s="665"/>
      <c r="AC37" s="665"/>
      <c r="AD37" s="666" t="s">
        <v>121</v>
      </c>
      <c r="AE37" s="666"/>
      <c r="AF37" s="666"/>
      <c r="AG37" s="666"/>
      <c r="AH37" s="666"/>
      <c r="AI37" s="666"/>
      <c r="AJ37" s="666"/>
      <c r="AK37" s="666"/>
      <c r="AL37" s="608" t="s">
        <v>121</v>
      </c>
      <c r="AM37" s="609"/>
      <c r="AN37" s="609"/>
      <c r="AO37" s="667"/>
      <c r="AQ37" s="640" t="s">
        <v>324</v>
      </c>
      <c r="AR37" s="641"/>
      <c r="AS37" s="641"/>
      <c r="AT37" s="641"/>
      <c r="AU37" s="641"/>
      <c r="AV37" s="641"/>
      <c r="AW37" s="641"/>
      <c r="AX37" s="641"/>
      <c r="AY37" s="642"/>
      <c r="AZ37" s="603">
        <v>204636</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2132</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337399</v>
      </c>
      <c r="CS37" s="604"/>
      <c r="CT37" s="604"/>
      <c r="CU37" s="604"/>
      <c r="CV37" s="604"/>
      <c r="CW37" s="604"/>
      <c r="CX37" s="604"/>
      <c r="CY37" s="605"/>
      <c r="CZ37" s="608">
        <v>3.2</v>
      </c>
      <c r="DA37" s="637"/>
      <c r="DB37" s="637"/>
      <c r="DC37" s="638"/>
      <c r="DD37" s="611">
        <v>337399</v>
      </c>
      <c r="DE37" s="604"/>
      <c r="DF37" s="604"/>
      <c r="DG37" s="604"/>
      <c r="DH37" s="604"/>
      <c r="DI37" s="604"/>
      <c r="DJ37" s="604"/>
      <c r="DK37" s="605"/>
      <c r="DL37" s="611">
        <v>304195</v>
      </c>
      <c r="DM37" s="604"/>
      <c r="DN37" s="604"/>
      <c r="DO37" s="604"/>
      <c r="DP37" s="604"/>
      <c r="DQ37" s="604"/>
      <c r="DR37" s="604"/>
      <c r="DS37" s="604"/>
      <c r="DT37" s="604"/>
      <c r="DU37" s="604"/>
      <c r="DV37" s="605"/>
      <c r="DW37" s="608">
        <v>4.2</v>
      </c>
      <c r="DX37" s="637"/>
      <c r="DY37" s="637"/>
      <c r="DZ37" s="637"/>
      <c r="EA37" s="637"/>
      <c r="EB37" s="637"/>
      <c r="EC37" s="639"/>
    </row>
    <row r="38" spans="2:133" ht="11.25" customHeight="1" x14ac:dyDescent="0.2">
      <c r="B38" s="615" t="s">
        <v>327</v>
      </c>
      <c r="C38" s="616"/>
      <c r="D38" s="616"/>
      <c r="E38" s="616"/>
      <c r="F38" s="616"/>
      <c r="G38" s="616"/>
      <c r="H38" s="616"/>
      <c r="I38" s="616"/>
      <c r="J38" s="616"/>
      <c r="K38" s="616"/>
      <c r="L38" s="616"/>
      <c r="M38" s="616"/>
      <c r="N38" s="616"/>
      <c r="O38" s="616"/>
      <c r="P38" s="616"/>
      <c r="Q38" s="617"/>
      <c r="R38" s="618">
        <v>11142300</v>
      </c>
      <c r="S38" s="655"/>
      <c r="T38" s="655"/>
      <c r="U38" s="655"/>
      <c r="V38" s="655"/>
      <c r="W38" s="655"/>
      <c r="X38" s="655"/>
      <c r="Y38" s="660"/>
      <c r="Z38" s="661">
        <v>100</v>
      </c>
      <c r="AA38" s="661"/>
      <c r="AB38" s="661"/>
      <c r="AC38" s="661"/>
      <c r="AD38" s="662">
        <v>6924451</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15184</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3310</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1532631</v>
      </c>
      <c r="CS38" s="606"/>
      <c r="CT38" s="606"/>
      <c r="CU38" s="606"/>
      <c r="CV38" s="606"/>
      <c r="CW38" s="606"/>
      <c r="CX38" s="606"/>
      <c r="CY38" s="607"/>
      <c r="CZ38" s="608">
        <v>14.7</v>
      </c>
      <c r="DA38" s="637"/>
      <c r="DB38" s="637"/>
      <c r="DC38" s="638"/>
      <c r="DD38" s="611">
        <v>1398424</v>
      </c>
      <c r="DE38" s="606"/>
      <c r="DF38" s="606"/>
      <c r="DG38" s="606"/>
      <c r="DH38" s="606"/>
      <c r="DI38" s="606"/>
      <c r="DJ38" s="606"/>
      <c r="DK38" s="607"/>
      <c r="DL38" s="611">
        <v>1053029</v>
      </c>
      <c r="DM38" s="606"/>
      <c r="DN38" s="606"/>
      <c r="DO38" s="606"/>
      <c r="DP38" s="606"/>
      <c r="DQ38" s="606"/>
      <c r="DR38" s="606"/>
      <c r="DS38" s="606"/>
      <c r="DT38" s="606"/>
      <c r="DU38" s="606"/>
      <c r="DV38" s="607"/>
      <c r="DW38" s="608">
        <v>14.6</v>
      </c>
      <c r="DX38" s="637"/>
      <c r="DY38" s="637"/>
      <c r="DZ38" s="637"/>
      <c r="EA38" s="637"/>
      <c r="EB38" s="637"/>
      <c r="EC38" s="639"/>
    </row>
    <row r="39" spans="2:133" ht="11.25" customHeight="1" x14ac:dyDescent="0.2">
      <c r="AQ39" s="640" t="s">
        <v>331</v>
      </c>
      <c r="AR39" s="641"/>
      <c r="AS39" s="641"/>
      <c r="AT39" s="641"/>
      <c r="AU39" s="641"/>
      <c r="AV39" s="641"/>
      <c r="AW39" s="641"/>
      <c r="AX39" s="641"/>
      <c r="AY39" s="642"/>
      <c r="AZ39" s="603">
        <v>10533</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87</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406006</v>
      </c>
      <c r="CS39" s="604"/>
      <c r="CT39" s="604"/>
      <c r="CU39" s="604"/>
      <c r="CV39" s="604"/>
      <c r="CW39" s="604"/>
      <c r="CX39" s="604"/>
      <c r="CY39" s="605"/>
      <c r="CZ39" s="608">
        <v>3.9</v>
      </c>
      <c r="DA39" s="637"/>
      <c r="DB39" s="637"/>
      <c r="DC39" s="638"/>
      <c r="DD39" s="611">
        <v>401000</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x14ac:dyDescent="0.2">
      <c r="AQ40" s="640" t="s">
        <v>335</v>
      </c>
      <c r="AR40" s="641"/>
      <c r="AS40" s="641"/>
      <c r="AT40" s="641"/>
      <c r="AU40" s="641"/>
      <c r="AV40" s="641"/>
      <c r="AW40" s="641"/>
      <c r="AX40" s="641"/>
      <c r="AY40" s="642"/>
      <c r="AZ40" s="603">
        <v>154024</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127</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19393</v>
      </c>
      <c r="CS40" s="606"/>
      <c r="CT40" s="606"/>
      <c r="CU40" s="606"/>
      <c r="CV40" s="606"/>
      <c r="CW40" s="606"/>
      <c r="CX40" s="606"/>
      <c r="CY40" s="607"/>
      <c r="CZ40" s="608">
        <v>0.2</v>
      </c>
      <c r="DA40" s="637"/>
      <c r="DB40" s="637"/>
      <c r="DC40" s="638"/>
      <c r="DD40" s="611">
        <v>2393</v>
      </c>
      <c r="DE40" s="606"/>
      <c r="DF40" s="606"/>
      <c r="DG40" s="606"/>
      <c r="DH40" s="606"/>
      <c r="DI40" s="606"/>
      <c r="DJ40" s="606"/>
      <c r="DK40" s="607"/>
      <c r="DL40" s="611" t="s">
        <v>121</v>
      </c>
      <c r="DM40" s="606"/>
      <c r="DN40" s="606"/>
      <c r="DO40" s="606"/>
      <c r="DP40" s="606"/>
      <c r="DQ40" s="606"/>
      <c r="DR40" s="606"/>
      <c r="DS40" s="606"/>
      <c r="DT40" s="606"/>
      <c r="DU40" s="606"/>
      <c r="DV40" s="607"/>
      <c r="DW40" s="608" t="s">
        <v>121</v>
      </c>
      <c r="DX40" s="637"/>
      <c r="DY40" s="637"/>
      <c r="DZ40" s="637"/>
      <c r="EA40" s="637"/>
      <c r="EB40" s="637"/>
      <c r="EC40" s="639"/>
    </row>
    <row r="41" spans="2:133" ht="11.25" customHeight="1" x14ac:dyDescent="0.2">
      <c r="AQ41" s="652" t="s">
        <v>338</v>
      </c>
      <c r="AR41" s="653"/>
      <c r="AS41" s="653"/>
      <c r="AT41" s="653"/>
      <c r="AU41" s="653"/>
      <c r="AV41" s="653"/>
      <c r="AW41" s="653"/>
      <c r="AX41" s="653"/>
      <c r="AY41" s="654"/>
      <c r="AZ41" s="618">
        <v>700779</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383</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341</v>
      </c>
      <c r="CS41" s="604"/>
      <c r="CT41" s="604"/>
      <c r="CU41" s="604"/>
      <c r="CV41" s="604"/>
      <c r="CW41" s="604"/>
      <c r="CX41" s="604"/>
      <c r="CY41" s="605"/>
      <c r="CZ41" s="608" t="s">
        <v>341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1358978</v>
      </c>
      <c r="CS42" s="606"/>
      <c r="CT42" s="606"/>
      <c r="CU42" s="606"/>
      <c r="CV42" s="606"/>
      <c r="CW42" s="606"/>
      <c r="CX42" s="606"/>
      <c r="CY42" s="607"/>
      <c r="CZ42" s="608">
        <v>13</v>
      </c>
      <c r="DA42" s="609"/>
      <c r="DB42" s="609"/>
      <c r="DC42" s="610"/>
      <c r="DD42" s="611">
        <v>426348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71752</v>
      </c>
      <c r="CS43" s="604"/>
      <c r="CT43" s="604"/>
      <c r="CU43" s="604"/>
      <c r="CV43" s="604"/>
      <c r="CW43" s="604"/>
      <c r="CX43" s="604"/>
      <c r="CY43" s="605"/>
      <c r="CZ43" s="608">
        <v>0.7</v>
      </c>
      <c r="DA43" s="637"/>
      <c r="DB43" s="637"/>
      <c r="DC43" s="638"/>
      <c r="DD43" s="611">
        <v>71752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2">
      <c r="B44" s="220" t="s">
        <v>346</v>
      </c>
      <c r="CD44" s="631" t="s">
        <v>297</v>
      </c>
      <c r="CE44" s="632"/>
      <c r="CF44" s="600" t="s">
        <v>347</v>
      </c>
      <c r="CG44" s="601"/>
      <c r="CH44" s="601"/>
      <c r="CI44" s="601"/>
      <c r="CJ44" s="601"/>
      <c r="CK44" s="601"/>
      <c r="CL44" s="601"/>
      <c r="CM44" s="601"/>
      <c r="CN44" s="601"/>
      <c r="CO44" s="601"/>
      <c r="CP44" s="601"/>
      <c r="CQ44" s="602"/>
      <c r="CR44" s="603">
        <v>1124479</v>
      </c>
      <c r="CS44" s="606"/>
      <c r="CT44" s="606"/>
      <c r="CU44" s="606"/>
      <c r="CV44" s="606"/>
      <c r="CW44" s="606"/>
      <c r="CX44" s="606"/>
      <c r="CY44" s="607"/>
      <c r="CZ44" s="608">
        <v>10.8</v>
      </c>
      <c r="DA44" s="609"/>
      <c r="DB44" s="609"/>
      <c r="DC44" s="610"/>
      <c r="DD44" s="611">
        <v>326966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2">
      <c r="CD45" s="633"/>
      <c r="CE45" s="634"/>
      <c r="CF45" s="600" t="s">
        <v>348</v>
      </c>
      <c r="CG45" s="601"/>
      <c r="CH45" s="601"/>
      <c r="CI45" s="601"/>
      <c r="CJ45" s="601"/>
      <c r="CK45" s="601"/>
      <c r="CL45" s="601"/>
      <c r="CM45" s="601"/>
      <c r="CN45" s="601"/>
      <c r="CO45" s="601"/>
      <c r="CP45" s="601"/>
      <c r="CQ45" s="602"/>
      <c r="CR45" s="603">
        <v>418601</v>
      </c>
      <c r="CS45" s="604"/>
      <c r="CT45" s="604"/>
      <c r="CU45" s="604"/>
      <c r="CV45" s="604"/>
      <c r="CW45" s="604"/>
      <c r="CX45" s="604"/>
      <c r="CY45" s="605"/>
      <c r="CZ45" s="608">
        <v>4</v>
      </c>
      <c r="DA45" s="637"/>
      <c r="DB45" s="637"/>
      <c r="DC45" s="638"/>
      <c r="DD45" s="611">
        <v>24142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2">
      <c r="CD46" s="633"/>
      <c r="CE46" s="634"/>
      <c r="CF46" s="600" t="s">
        <v>349</v>
      </c>
      <c r="CG46" s="601"/>
      <c r="CH46" s="601"/>
      <c r="CI46" s="601"/>
      <c r="CJ46" s="601"/>
      <c r="CK46" s="601"/>
      <c r="CL46" s="601"/>
      <c r="CM46" s="601"/>
      <c r="CN46" s="601"/>
      <c r="CO46" s="601"/>
      <c r="CP46" s="601"/>
      <c r="CQ46" s="602"/>
      <c r="CR46" s="603">
        <v>611817</v>
      </c>
      <c r="CS46" s="606"/>
      <c r="CT46" s="606"/>
      <c r="CU46" s="606"/>
      <c r="CV46" s="606"/>
      <c r="CW46" s="606"/>
      <c r="CX46" s="606"/>
      <c r="CY46" s="607"/>
      <c r="CZ46" s="608">
        <v>5.9</v>
      </c>
      <c r="DA46" s="609"/>
      <c r="DB46" s="609"/>
      <c r="DC46" s="610"/>
      <c r="DD46" s="611">
        <v>242743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2">
      <c r="CD47" s="633"/>
      <c r="CE47" s="634"/>
      <c r="CF47" s="600" t="s">
        <v>350</v>
      </c>
      <c r="CG47" s="601"/>
      <c r="CH47" s="601"/>
      <c r="CI47" s="601"/>
      <c r="CJ47" s="601"/>
      <c r="CK47" s="601"/>
      <c r="CL47" s="601"/>
      <c r="CM47" s="601"/>
      <c r="CN47" s="601"/>
      <c r="CO47" s="601"/>
      <c r="CP47" s="601"/>
      <c r="CQ47" s="602"/>
      <c r="CR47" s="603">
        <v>234499</v>
      </c>
      <c r="CS47" s="604"/>
      <c r="CT47" s="604"/>
      <c r="CU47" s="604"/>
      <c r="CV47" s="604"/>
      <c r="CW47" s="604"/>
      <c r="CX47" s="604"/>
      <c r="CY47" s="605"/>
      <c r="CZ47" s="608">
        <v>2.2000000000000002</v>
      </c>
      <c r="DA47" s="637"/>
      <c r="DB47" s="637"/>
      <c r="DC47" s="638"/>
      <c r="DD47" s="611">
        <v>99382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x14ac:dyDescent="0.2">
      <c r="CD48" s="635"/>
      <c r="CE48" s="636"/>
      <c r="CF48" s="600" t="s">
        <v>351</v>
      </c>
      <c r="CG48" s="601"/>
      <c r="CH48" s="601"/>
      <c r="CI48" s="601"/>
      <c r="CJ48" s="601"/>
      <c r="CK48" s="601"/>
      <c r="CL48" s="601"/>
      <c r="CM48" s="601"/>
      <c r="CN48" s="601"/>
      <c r="CO48" s="601"/>
      <c r="CP48" s="601"/>
      <c r="CQ48" s="602"/>
      <c r="CR48" s="603" t="s">
        <v>341</v>
      </c>
      <c r="CS48" s="606"/>
      <c r="CT48" s="606"/>
      <c r="CU48" s="606"/>
      <c r="CV48" s="606"/>
      <c r="CW48" s="606"/>
      <c r="CX48" s="606"/>
      <c r="CY48" s="607"/>
      <c r="CZ48" s="608" t="s">
        <v>341</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2">
      <c r="CD49" s="615" t="s">
        <v>352</v>
      </c>
      <c r="CE49" s="616"/>
      <c r="CF49" s="616"/>
      <c r="CG49" s="616"/>
      <c r="CH49" s="616"/>
      <c r="CI49" s="616"/>
      <c r="CJ49" s="616"/>
      <c r="CK49" s="616"/>
      <c r="CL49" s="616"/>
      <c r="CM49" s="616"/>
      <c r="CN49" s="616"/>
      <c r="CO49" s="616"/>
      <c r="CP49" s="616"/>
      <c r="CQ49" s="617"/>
      <c r="CR49" s="618">
        <v>10435070</v>
      </c>
      <c r="CS49" s="619"/>
      <c r="CT49" s="619"/>
      <c r="CU49" s="619"/>
      <c r="CV49" s="619"/>
      <c r="CW49" s="619"/>
      <c r="CX49" s="619"/>
      <c r="CY49" s="620"/>
      <c r="CZ49" s="621">
        <v>100</v>
      </c>
      <c r="DA49" s="622"/>
      <c r="DB49" s="622"/>
      <c r="DC49" s="623"/>
      <c r="DD49" s="624">
        <v>7739897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x14ac:dyDescent="0.2"/>
    <row r="51" spans="82:133" ht="10.8" hidden="1" x14ac:dyDescent="0.2"/>
    <row r="52" spans="82:133" ht="10.8" hidden="1" x14ac:dyDescent="0.2"/>
    <row r="53" spans="82:133" ht="10.8" hidden="1" x14ac:dyDescent="0.2"/>
  </sheetData>
  <sheetProtection algorithmName="SHA-512" hashValue="0O3ffJ9aToOYodSCmD0ak1+ctEzFfv5igb/Xg0y8wHMHJei6P1bmSsN1Hn2EC9qIshcQJl56fP5I8pmTK20bLA==" saltValue="1XMoedHXDV2HBTvP+QPB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 zoomScale="70" zoomScaleNormal="25" zoomScaleSheetLayoutView="70" workbookViewId="0">
      <selection activeCell="AF23" sqref="AF23:AJ23"/>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354</v>
      </c>
      <c r="DK2" s="1143"/>
      <c r="DL2" s="1143"/>
      <c r="DM2" s="1143"/>
      <c r="DN2" s="1143"/>
      <c r="DO2" s="1144"/>
      <c r="DP2" s="229"/>
      <c r="DQ2" s="1142" t="s">
        <v>355</v>
      </c>
      <c r="DR2" s="1143"/>
      <c r="DS2" s="1143"/>
      <c r="DT2" s="1143"/>
      <c r="DU2" s="1143"/>
      <c r="DV2" s="1143"/>
      <c r="DW2" s="1143"/>
      <c r="DX2" s="1143"/>
      <c r="DY2" s="1143"/>
      <c r="DZ2" s="1144"/>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28" t="s">
        <v>358</v>
      </c>
      <c r="B5" s="1029"/>
      <c r="C5" s="1029"/>
      <c r="D5" s="1029"/>
      <c r="E5" s="1029"/>
      <c r="F5" s="1029"/>
      <c r="G5" s="1029"/>
      <c r="H5" s="1029"/>
      <c r="I5" s="1029"/>
      <c r="J5" s="1029"/>
      <c r="K5" s="1029"/>
      <c r="L5" s="1029"/>
      <c r="M5" s="1029"/>
      <c r="N5" s="1029"/>
      <c r="O5" s="1029"/>
      <c r="P5" s="1030"/>
      <c r="Q5" s="1034" t="s">
        <v>359</v>
      </c>
      <c r="R5" s="1035"/>
      <c r="S5" s="1035"/>
      <c r="T5" s="1035"/>
      <c r="U5" s="1036"/>
      <c r="V5" s="1034" t="s">
        <v>360</v>
      </c>
      <c r="W5" s="1035"/>
      <c r="X5" s="1035"/>
      <c r="Y5" s="1035"/>
      <c r="Z5" s="1036"/>
      <c r="AA5" s="1034" t="s">
        <v>361</v>
      </c>
      <c r="AB5" s="1035"/>
      <c r="AC5" s="1035"/>
      <c r="AD5" s="1035"/>
      <c r="AE5" s="1035"/>
      <c r="AF5" s="1145" t="s">
        <v>362</v>
      </c>
      <c r="AG5" s="1035"/>
      <c r="AH5" s="1035"/>
      <c r="AI5" s="1035"/>
      <c r="AJ5" s="1050"/>
      <c r="AK5" s="1035" t="s">
        <v>363</v>
      </c>
      <c r="AL5" s="1035"/>
      <c r="AM5" s="1035"/>
      <c r="AN5" s="1035"/>
      <c r="AO5" s="1036"/>
      <c r="AP5" s="1034" t="s">
        <v>364</v>
      </c>
      <c r="AQ5" s="1035"/>
      <c r="AR5" s="1035"/>
      <c r="AS5" s="1035"/>
      <c r="AT5" s="1036"/>
      <c r="AU5" s="1034" t="s">
        <v>365</v>
      </c>
      <c r="AV5" s="1035"/>
      <c r="AW5" s="1035"/>
      <c r="AX5" s="1035"/>
      <c r="AY5" s="1050"/>
      <c r="AZ5" s="236"/>
      <c r="BA5" s="236"/>
      <c r="BB5" s="236"/>
      <c r="BC5" s="236"/>
      <c r="BD5" s="236"/>
      <c r="BE5" s="237"/>
      <c r="BF5" s="237"/>
      <c r="BG5" s="237"/>
      <c r="BH5" s="237"/>
      <c r="BI5" s="237"/>
      <c r="BJ5" s="237"/>
      <c r="BK5" s="237"/>
      <c r="BL5" s="237"/>
      <c r="BM5" s="237"/>
      <c r="BN5" s="237"/>
      <c r="BO5" s="237"/>
      <c r="BP5" s="237"/>
      <c r="BQ5" s="1028" t="s">
        <v>366</v>
      </c>
      <c r="BR5" s="1029"/>
      <c r="BS5" s="1029"/>
      <c r="BT5" s="1029"/>
      <c r="BU5" s="1029"/>
      <c r="BV5" s="1029"/>
      <c r="BW5" s="1029"/>
      <c r="BX5" s="1029"/>
      <c r="BY5" s="1029"/>
      <c r="BZ5" s="1029"/>
      <c r="CA5" s="1029"/>
      <c r="CB5" s="1029"/>
      <c r="CC5" s="1029"/>
      <c r="CD5" s="1029"/>
      <c r="CE5" s="1029"/>
      <c r="CF5" s="1029"/>
      <c r="CG5" s="1030"/>
      <c r="CH5" s="1034" t="s">
        <v>367</v>
      </c>
      <c r="CI5" s="1035"/>
      <c r="CJ5" s="1035"/>
      <c r="CK5" s="1035"/>
      <c r="CL5" s="1036"/>
      <c r="CM5" s="1034" t="s">
        <v>368</v>
      </c>
      <c r="CN5" s="1035"/>
      <c r="CO5" s="1035"/>
      <c r="CP5" s="1035"/>
      <c r="CQ5" s="1036"/>
      <c r="CR5" s="1034" t="s">
        <v>369</v>
      </c>
      <c r="CS5" s="1035"/>
      <c r="CT5" s="1035"/>
      <c r="CU5" s="1035"/>
      <c r="CV5" s="1036"/>
      <c r="CW5" s="1034" t="s">
        <v>370</v>
      </c>
      <c r="CX5" s="1035"/>
      <c r="CY5" s="1035"/>
      <c r="CZ5" s="1035"/>
      <c r="DA5" s="1036"/>
      <c r="DB5" s="1034" t="s">
        <v>371</v>
      </c>
      <c r="DC5" s="1035"/>
      <c r="DD5" s="1035"/>
      <c r="DE5" s="1035"/>
      <c r="DF5" s="1036"/>
      <c r="DG5" s="1130" t="s">
        <v>372</v>
      </c>
      <c r="DH5" s="1131"/>
      <c r="DI5" s="1131"/>
      <c r="DJ5" s="1131"/>
      <c r="DK5" s="1132"/>
      <c r="DL5" s="1130" t="s">
        <v>373</v>
      </c>
      <c r="DM5" s="1131"/>
      <c r="DN5" s="1131"/>
      <c r="DO5" s="1131"/>
      <c r="DP5" s="1132"/>
      <c r="DQ5" s="1034" t="s">
        <v>374</v>
      </c>
      <c r="DR5" s="1035"/>
      <c r="DS5" s="1035"/>
      <c r="DT5" s="1035"/>
      <c r="DU5" s="1036"/>
      <c r="DV5" s="1034" t="s">
        <v>365</v>
      </c>
      <c r="DW5" s="1035"/>
      <c r="DX5" s="1035"/>
      <c r="DY5" s="1035"/>
      <c r="DZ5" s="1050"/>
      <c r="EA5" s="234"/>
    </row>
    <row r="6" spans="1:131" s="235"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46"/>
      <c r="AG6" s="1038"/>
      <c r="AH6" s="1038"/>
      <c r="AI6" s="1038"/>
      <c r="AJ6" s="1051"/>
      <c r="AK6" s="1038"/>
      <c r="AL6" s="1038"/>
      <c r="AM6" s="1038"/>
      <c r="AN6" s="1038"/>
      <c r="AO6" s="1039"/>
      <c r="AP6" s="1037"/>
      <c r="AQ6" s="1038"/>
      <c r="AR6" s="1038"/>
      <c r="AS6" s="1038"/>
      <c r="AT6" s="1039"/>
      <c r="AU6" s="1037"/>
      <c r="AV6" s="1038"/>
      <c r="AW6" s="1038"/>
      <c r="AX6" s="1038"/>
      <c r="AY6" s="1051"/>
      <c r="AZ6" s="232"/>
      <c r="BA6" s="232"/>
      <c r="BB6" s="232"/>
      <c r="BC6" s="232"/>
      <c r="BD6" s="232"/>
      <c r="BE6" s="233"/>
      <c r="BF6" s="233"/>
      <c r="BG6" s="233"/>
      <c r="BH6" s="233"/>
      <c r="BI6" s="233"/>
      <c r="BJ6" s="233"/>
      <c r="BK6" s="233"/>
      <c r="BL6" s="233"/>
      <c r="BM6" s="233"/>
      <c r="BN6" s="233"/>
      <c r="BO6" s="233"/>
      <c r="BP6" s="233"/>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33"/>
      <c r="DH6" s="1134"/>
      <c r="DI6" s="1134"/>
      <c r="DJ6" s="1134"/>
      <c r="DK6" s="1135"/>
      <c r="DL6" s="1133"/>
      <c r="DM6" s="1134"/>
      <c r="DN6" s="1134"/>
      <c r="DO6" s="1134"/>
      <c r="DP6" s="1135"/>
      <c r="DQ6" s="1037"/>
      <c r="DR6" s="1038"/>
      <c r="DS6" s="1038"/>
      <c r="DT6" s="1038"/>
      <c r="DU6" s="1039"/>
      <c r="DV6" s="1037"/>
      <c r="DW6" s="1038"/>
      <c r="DX6" s="1038"/>
      <c r="DY6" s="1038"/>
      <c r="DZ6" s="1051"/>
      <c r="EA6" s="234"/>
    </row>
    <row r="7" spans="1:131" s="235" customFormat="1" ht="26.25" customHeight="1" thickTop="1" x14ac:dyDescent="0.2">
      <c r="A7" s="238">
        <v>1</v>
      </c>
      <c r="B7" s="1082" t="s">
        <v>375</v>
      </c>
      <c r="C7" s="1083"/>
      <c r="D7" s="1083"/>
      <c r="E7" s="1083"/>
      <c r="F7" s="1083"/>
      <c r="G7" s="1083"/>
      <c r="H7" s="1083"/>
      <c r="I7" s="1083"/>
      <c r="J7" s="1083"/>
      <c r="K7" s="1083"/>
      <c r="L7" s="1083"/>
      <c r="M7" s="1083"/>
      <c r="N7" s="1083"/>
      <c r="O7" s="1083"/>
      <c r="P7" s="1084"/>
      <c r="Q7" s="1136">
        <v>11033</v>
      </c>
      <c r="R7" s="1137"/>
      <c r="S7" s="1137"/>
      <c r="T7" s="1137"/>
      <c r="U7" s="1137"/>
      <c r="V7" s="1137">
        <v>10305</v>
      </c>
      <c r="W7" s="1137"/>
      <c r="X7" s="1137"/>
      <c r="Y7" s="1137"/>
      <c r="Z7" s="1137"/>
      <c r="AA7" s="1137">
        <v>729</v>
      </c>
      <c r="AB7" s="1137"/>
      <c r="AC7" s="1137"/>
      <c r="AD7" s="1137"/>
      <c r="AE7" s="1138"/>
      <c r="AF7" s="1139">
        <v>700</v>
      </c>
      <c r="AG7" s="1140"/>
      <c r="AH7" s="1140"/>
      <c r="AI7" s="1140"/>
      <c r="AJ7" s="1141"/>
      <c r="AK7" s="1123">
        <v>0</v>
      </c>
      <c r="AL7" s="1124"/>
      <c r="AM7" s="1124"/>
      <c r="AN7" s="1124"/>
      <c r="AO7" s="1124"/>
      <c r="AP7" s="1124">
        <v>10697</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593</v>
      </c>
      <c r="BT7" s="1128"/>
      <c r="BU7" s="1128"/>
      <c r="BV7" s="1128"/>
      <c r="BW7" s="1128"/>
      <c r="BX7" s="1128"/>
      <c r="BY7" s="1128"/>
      <c r="BZ7" s="1128"/>
      <c r="CA7" s="1128"/>
      <c r="CB7" s="1128"/>
      <c r="CC7" s="1128"/>
      <c r="CD7" s="1128"/>
      <c r="CE7" s="1128"/>
      <c r="CF7" s="1128"/>
      <c r="CG7" s="1129"/>
      <c r="CH7" s="1120">
        <v>0</v>
      </c>
      <c r="CI7" s="1121"/>
      <c r="CJ7" s="1121"/>
      <c r="CK7" s="1121"/>
      <c r="CL7" s="1122"/>
      <c r="CM7" s="1120">
        <v>5</v>
      </c>
      <c r="CN7" s="1121"/>
      <c r="CO7" s="1121"/>
      <c r="CP7" s="1121"/>
      <c r="CQ7" s="1122"/>
      <c r="CR7" s="1120">
        <v>3</v>
      </c>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47"/>
      <c r="DW7" s="1148"/>
      <c r="DX7" s="1148"/>
      <c r="DY7" s="1148"/>
      <c r="DZ7" s="1149"/>
      <c r="EA7" s="234"/>
    </row>
    <row r="8" spans="1:131" s="235" customFormat="1" ht="26.25" customHeight="1" x14ac:dyDescent="0.2">
      <c r="A8" s="241">
        <v>2</v>
      </c>
      <c r="B8" s="1064" t="s">
        <v>376</v>
      </c>
      <c r="C8" s="1065"/>
      <c r="D8" s="1065"/>
      <c r="E8" s="1065"/>
      <c r="F8" s="1065"/>
      <c r="G8" s="1065"/>
      <c r="H8" s="1065"/>
      <c r="I8" s="1065"/>
      <c r="J8" s="1065"/>
      <c r="K8" s="1065"/>
      <c r="L8" s="1065"/>
      <c r="M8" s="1065"/>
      <c r="N8" s="1065"/>
      <c r="O8" s="1065"/>
      <c r="P8" s="1066"/>
      <c r="Q8" s="1076">
        <v>200</v>
      </c>
      <c r="R8" s="1077"/>
      <c r="S8" s="1077"/>
      <c r="T8" s="1077"/>
      <c r="U8" s="1077"/>
      <c r="V8" s="1077">
        <v>199</v>
      </c>
      <c r="W8" s="1077"/>
      <c r="X8" s="1077"/>
      <c r="Y8" s="1077"/>
      <c r="Z8" s="1077"/>
      <c r="AA8" s="1077">
        <v>1</v>
      </c>
      <c r="AB8" s="1077"/>
      <c r="AC8" s="1077"/>
      <c r="AD8" s="1077"/>
      <c r="AE8" s="1078"/>
      <c r="AF8" s="1070">
        <v>1</v>
      </c>
      <c r="AG8" s="1071"/>
      <c r="AH8" s="1071"/>
      <c r="AI8" s="1071"/>
      <c r="AJ8" s="1072"/>
      <c r="AK8" s="1118">
        <v>75</v>
      </c>
      <c r="AL8" s="1119"/>
      <c r="AM8" s="1119"/>
      <c r="AN8" s="1119"/>
      <c r="AO8" s="1119"/>
      <c r="AP8" s="1119" t="s">
        <v>511</v>
      </c>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7" t="s">
        <v>594</v>
      </c>
      <c r="BT8" s="1048"/>
      <c r="BU8" s="1048"/>
      <c r="BV8" s="1048"/>
      <c r="BW8" s="1048"/>
      <c r="BX8" s="1048"/>
      <c r="BY8" s="1048"/>
      <c r="BZ8" s="1048"/>
      <c r="CA8" s="1048"/>
      <c r="CB8" s="1048"/>
      <c r="CC8" s="1048"/>
      <c r="CD8" s="1048"/>
      <c r="CE8" s="1048"/>
      <c r="CF8" s="1048"/>
      <c r="CG8" s="1049"/>
      <c r="CH8" s="1022">
        <v>0</v>
      </c>
      <c r="CI8" s="1023"/>
      <c r="CJ8" s="1023"/>
      <c r="CK8" s="1023"/>
      <c r="CL8" s="1024"/>
      <c r="CM8" s="1022">
        <v>118</v>
      </c>
      <c r="CN8" s="1023"/>
      <c r="CO8" s="1023"/>
      <c r="CP8" s="1023"/>
      <c r="CQ8" s="1024"/>
      <c r="CR8" s="1022">
        <v>7</v>
      </c>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34"/>
    </row>
    <row r="9" spans="1:131" s="235" customFormat="1" ht="26.25" customHeight="1" x14ac:dyDescent="0.2">
      <c r="A9" s="241">
        <v>3</v>
      </c>
      <c r="B9" s="1064" t="s">
        <v>377</v>
      </c>
      <c r="C9" s="1065"/>
      <c r="D9" s="1065"/>
      <c r="E9" s="1065"/>
      <c r="F9" s="1065"/>
      <c r="G9" s="1065"/>
      <c r="H9" s="1065"/>
      <c r="I9" s="1065"/>
      <c r="J9" s="1065"/>
      <c r="K9" s="1065"/>
      <c r="L9" s="1065"/>
      <c r="M9" s="1065"/>
      <c r="N9" s="1065"/>
      <c r="O9" s="1065"/>
      <c r="P9" s="1066"/>
      <c r="Q9" s="1076">
        <v>4</v>
      </c>
      <c r="R9" s="1077"/>
      <c r="S9" s="1077"/>
      <c r="T9" s="1077"/>
      <c r="U9" s="1077"/>
      <c r="V9" s="1077">
        <v>31</v>
      </c>
      <c r="W9" s="1077"/>
      <c r="X9" s="1077"/>
      <c r="Y9" s="1077"/>
      <c r="Z9" s="1077"/>
      <c r="AA9" s="1077">
        <v>-27</v>
      </c>
      <c r="AB9" s="1077"/>
      <c r="AC9" s="1077"/>
      <c r="AD9" s="1077"/>
      <c r="AE9" s="1078"/>
      <c r="AF9" s="1070">
        <v>-27</v>
      </c>
      <c r="AG9" s="1071"/>
      <c r="AH9" s="1071"/>
      <c r="AI9" s="1071"/>
      <c r="AJ9" s="1072"/>
      <c r="AK9" s="1118">
        <v>0</v>
      </c>
      <c r="AL9" s="1119"/>
      <c r="AM9" s="1119"/>
      <c r="AN9" s="1119"/>
      <c r="AO9" s="1119"/>
      <c r="AP9" s="1119">
        <v>4</v>
      </c>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7" t="s">
        <v>595</v>
      </c>
      <c r="BT9" s="1048"/>
      <c r="BU9" s="1048"/>
      <c r="BV9" s="1048"/>
      <c r="BW9" s="1048"/>
      <c r="BX9" s="1048"/>
      <c r="BY9" s="1048"/>
      <c r="BZ9" s="1048"/>
      <c r="CA9" s="1048"/>
      <c r="CB9" s="1048"/>
      <c r="CC9" s="1048"/>
      <c r="CD9" s="1048"/>
      <c r="CE9" s="1048"/>
      <c r="CF9" s="1048"/>
      <c r="CG9" s="1049"/>
      <c r="CH9" s="1022">
        <v>-1</v>
      </c>
      <c r="CI9" s="1023"/>
      <c r="CJ9" s="1023"/>
      <c r="CK9" s="1023"/>
      <c r="CL9" s="1024"/>
      <c r="CM9" s="1022">
        <v>17</v>
      </c>
      <c r="CN9" s="1023"/>
      <c r="CO9" s="1023"/>
      <c r="CP9" s="1023"/>
      <c r="CQ9" s="1024"/>
      <c r="CR9" s="1022">
        <v>8</v>
      </c>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34"/>
    </row>
    <row r="10" spans="1:131" s="235" customFormat="1" ht="26.25" customHeight="1" x14ac:dyDescent="0.2">
      <c r="A10" s="241">
        <v>4</v>
      </c>
      <c r="B10" s="1064" t="s">
        <v>378</v>
      </c>
      <c r="C10" s="1065"/>
      <c r="D10" s="1065"/>
      <c r="E10" s="1065"/>
      <c r="F10" s="1065"/>
      <c r="G10" s="1065"/>
      <c r="H10" s="1065"/>
      <c r="I10" s="1065"/>
      <c r="J10" s="1065"/>
      <c r="K10" s="1065"/>
      <c r="L10" s="1065"/>
      <c r="M10" s="1065"/>
      <c r="N10" s="1065"/>
      <c r="O10" s="1065"/>
      <c r="P10" s="1066"/>
      <c r="Q10" s="1076">
        <v>18</v>
      </c>
      <c r="R10" s="1077"/>
      <c r="S10" s="1077"/>
      <c r="T10" s="1077"/>
      <c r="U10" s="1077"/>
      <c r="V10" s="1077">
        <v>17</v>
      </c>
      <c r="W10" s="1077"/>
      <c r="X10" s="1077"/>
      <c r="Y10" s="1077"/>
      <c r="Z10" s="1077"/>
      <c r="AA10" s="1077">
        <v>1</v>
      </c>
      <c r="AB10" s="1077"/>
      <c r="AC10" s="1077"/>
      <c r="AD10" s="1077"/>
      <c r="AE10" s="1078"/>
      <c r="AF10" s="1070">
        <v>1</v>
      </c>
      <c r="AG10" s="1071"/>
      <c r="AH10" s="1071"/>
      <c r="AI10" s="1071"/>
      <c r="AJ10" s="1072"/>
      <c r="AK10" s="1118">
        <v>0</v>
      </c>
      <c r="AL10" s="1119"/>
      <c r="AM10" s="1119"/>
      <c r="AN10" s="1119"/>
      <c r="AO10" s="1119"/>
      <c r="AP10" s="1119" t="s">
        <v>511</v>
      </c>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34"/>
    </row>
    <row r="11" spans="1:131" s="235" customFormat="1" ht="26.25" customHeight="1" x14ac:dyDescent="0.2">
      <c r="A11" s="241">
        <v>5</v>
      </c>
      <c r="B11" s="1064" t="s">
        <v>379</v>
      </c>
      <c r="C11" s="1065"/>
      <c r="D11" s="1065"/>
      <c r="E11" s="1065"/>
      <c r="F11" s="1065"/>
      <c r="G11" s="1065"/>
      <c r="H11" s="1065"/>
      <c r="I11" s="1065"/>
      <c r="J11" s="1065"/>
      <c r="K11" s="1065"/>
      <c r="L11" s="1065"/>
      <c r="M11" s="1065"/>
      <c r="N11" s="1065"/>
      <c r="O11" s="1065"/>
      <c r="P11" s="1066"/>
      <c r="Q11" s="1076">
        <v>18</v>
      </c>
      <c r="R11" s="1077"/>
      <c r="S11" s="1077"/>
      <c r="T11" s="1077"/>
      <c r="U11" s="1077"/>
      <c r="V11" s="1077">
        <v>17</v>
      </c>
      <c r="W11" s="1077"/>
      <c r="X11" s="1077"/>
      <c r="Y11" s="1077"/>
      <c r="Z11" s="1077"/>
      <c r="AA11" s="1077">
        <v>1</v>
      </c>
      <c r="AB11" s="1077"/>
      <c r="AC11" s="1077"/>
      <c r="AD11" s="1077"/>
      <c r="AE11" s="1078"/>
      <c r="AF11" s="1070">
        <v>1</v>
      </c>
      <c r="AG11" s="1071"/>
      <c r="AH11" s="1071"/>
      <c r="AI11" s="1071"/>
      <c r="AJ11" s="1072"/>
      <c r="AK11" s="1118">
        <v>0</v>
      </c>
      <c r="AL11" s="1119"/>
      <c r="AM11" s="1119"/>
      <c r="AN11" s="1119"/>
      <c r="AO11" s="1119"/>
      <c r="AP11" s="1119" t="s">
        <v>511</v>
      </c>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34"/>
    </row>
    <row r="12" spans="1:131" s="235" customFormat="1" ht="26.25" customHeight="1" x14ac:dyDescent="0.2">
      <c r="A12" s="241">
        <v>6</v>
      </c>
      <c r="B12" s="1064" t="s">
        <v>380</v>
      </c>
      <c r="C12" s="1065"/>
      <c r="D12" s="1065"/>
      <c r="E12" s="1065"/>
      <c r="F12" s="1065"/>
      <c r="G12" s="1065"/>
      <c r="H12" s="1065"/>
      <c r="I12" s="1065"/>
      <c r="J12" s="1065"/>
      <c r="K12" s="1065"/>
      <c r="L12" s="1065"/>
      <c r="M12" s="1065"/>
      <c r="N12" s="1065"/>
      <c r="O12" s="1065"/>
      <c r="P12" s="1066"/>
      <c r="Q12" s="1076">
        <v>17</v>
      </c>
      <c r="R12" s="1077"/>
      <c r="S12" s="1077"/>
      <c r="T12" s="1077"/>
      <c r="U12" s="1077"/>
      <c r="V12" s="1077">
        <v>15</v>
      </c>
      <c r="W12" s="1077"/>
      <c r="X12" s="1077"/>
      <c r="Y12" s="1077"/>
      <c r="Z12" s="1077"/>
      <c r="AA12" s="1077">
        <v>2</v>
      </c>
      <c r="AB12" s="1077"/>
      <c r="AC12" s="1077"/>
      <c r="AD12" s="1077"/>
      <c r="AE12" s="1078"/>
      <c r="AF12" s="1070">
        <v>2</v>
      </c>
      <c r="AG12" s="1071"/>
      <c r="AH12" s="1071"/>
      <c r="AI12" s="1071"/>
      <c r="AJ12" s="1072"/>
      <c r="AK12" s="1118">
        <v>6</v>
      </c>
      <c r="AL12" s="1119"/>
      <c r="AM12" s="1119"/>
      <c r="AN12" s="1119"/>
      <c r="AO12" s="1119"/>
      <c r="AP12" s="1119" t="s">
        <v>511</v>
      </c>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34"/>
    </row>
    <row r="13" spans="1:131" s="235" customFormat="1" ht="26.25" customHeight="1" x14ac:dyDescent="0.2">
      <c r="A13" s="241">
        <v>7</v>
      </c>
      <c r="B13" s="1064" t="s">
        <v>381</v>
      </c>
      <c r="C13" s="1065"/>
      <c r="D13" s="1065"/>
      <c r="E13" s="1065"/>
      <c r="F13" s="1065"/>
      <c r="G13" s="1065"/>
      <c r="H13" s="1065"/>
      <c r="I13" s="1065"/>
      <c r="J13" s="1065"/>
      <c r="K13" s="1065"/>
      <c r="L13" s="1065"/>
      <c r="M13" s="1065"/>
      <c r="N13" s="1065"/>
      <c r="O13" s="1065"/>
      <c r="P13" s="1066"/>
      <c r="Q13" s="1076">
        <v>1</v>
      </c>
      <c r="R13" s="1077"/>
      <c r="S13" s="1077"/>
      <c r="T13" s="1077"/>
      <c r="U13" s="1077"/>
      <c r="V13" s="1077">
        <v>1</v>
      </c>
      <c r="W13" s="1077"/>
      <c r="X13" s="1077"/>
      <c r="Y13" s="1077"/>
      <c r="Z13" s="1077"/>
      <c r="AA13" s="1077">
        <v>0</v>
      </c>
      <c r="AB13" s="1077"/>
      <c r="AC13" s="1077"/>
      <c r="AD13" s="1077"/>
      <c r="AE13" s="1078"/>
      <c r="AF13" s="1070">
        <v>0</v>
      </c>
      <c r="AG13" s="1071"/>
      <c r="AH13" s="1071"/>
      <c r="AI13" s="1071"/>
      <c r="AJ13" s="1072"/>
      <c r="AK13" s="1118">
        <v>0</v>
      </c>
      <c r="AL13" s="1119"/>
      <c r="AM13" s="1119"/>
      <c r="AN13" s="1119"/>
      <c r="AO13" s="1119"/>
      <c r="AP13" s="1119" t="s">
        <v>511</v>
      </c>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34"/>
    </row>
    <row r="14" spans="1:131" s="235" customFormat="1" ht="26.25" customHeight="1" x14ac:dyDescent="0.2">
      <c r="A14" s="241">
        <v>8</v>
      </c>
      <c r="B14" s="1064"/>
      <c r="C14" s="1065"/>
      <c r="D14" s="1065"/>
      <c r="E14" s="1065"/>
      <c r="F14" s="1065"/>
      <c r="G14" s="1065"/>
      <c r="H14" s="1065"/>
      <c r="I14" s="1065"/>
      <c r="J14" s="1065"/>
      <c r="K14" s="1065"/>
      <c r="L14" s="1065"/>
      <c r="M14" s="1065"/>
      <c r="N14" s="1065"/>
      <c r="O14" s="1065"/>
      <c r="P14" s="1066"/>
      <c r="Q14" s="1076"/>
      <c r="R14" s="1077"/>
      <c r="S14" s="1077"/>
      <c r="T14" s="1077"/>
      <c r="U14" s="1077"/>
      <c r="V14" s="1077"/>
      <c r="W14" s="1077"/>
      <c r="X14" s="1077"/>
      <c r="Y14" s="1077"/>
      <c r="Z14" s="1077"/>
      <c r="AA14" s="1077"/>
      <c r="AB14" s="1077"/>
      <c r="AC14" s="1077"/>
      <c r="AD14" s="1077"/>
      <c r="AE14" s="1078"/>
      <c r="AF14" s="1070"/>
      <c r="AG14" s="1071"/>
      <c r="AH14" s="1071"/>
      <c r="AI14" s="1071"/>
      <c r="AJ14" s="1072"/>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34"/>
    </row>
    <row r="15" spans="1:131" s="235" customFormat="1" ht="26.25" customHeight="1" x14ac:dyDescent="0.2">
      <c r="A15" s="241">
        <v>9</v>
      </c>
      <c r="B15" s="1064"/>
      <c r="C15" s="1065"/>
      <c r="D15" s="1065"/>
      <c r="E15" s="1065"/>
      <c r="F15" s="1065"/>
      <c r="G15" s="1065"/>
      <c r="H15" s="1065"/>
      <c r="I15" s="1065"/>
      <c r="J15" s="1065"/>
      <c r="K15" s="1065"/>
      <c r="L15" s="1065"/>
      <c r="M15" s="1065"/>
      <c r="N15" s="1065"/>
      <c r="O15" s="1065"/>
      <c r="P15" s="1066"/>
      <c r="Q15" s="1076"/>
      <c r="R15" s="1077"/>
      <c r="S15" s="1077"/>
      <c r="T15" s="1077"/>
      <c r="U15" s="1077"/>
      <c r="V15" s="1077"/>
      <c r="W15" s="1077"/>
      <c r="X15" s="1077"/>
      <c r="Y15" s="1077"/>
      <c r="Z15" s="1077"/>
      <c r="AA15" s="1077"/>
      <c r="AB15" s="1077"/>
      <c r="AC15" s="1077"/>
      <c r="AD15" s="1077"/>
      <c r="AE15" s="1078"/>
      <c r="AF15" s="1070"/>
      <c r="AG15" s="1071"/>
      <c r="AH15" s="1071"/>
      <c r="AI15" s="1071"/>
      <c r="AJ15" s="1072"/>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34"/>
    </row>
    <row r="16" spans="1:131" s="235" customFormat="1" ht="26.25" customHeight="1" x14ac:dyDescent="0.2">
      <c r="A16" s="241">
        <v>10</v>
      </c>
      <c r="B16" s="1064"/>
      <c r="C16" s="1065"/>
      <c r="D16" s="1065"/>
      <c r="E16" s="1065"/>
      <c r="F16" s="1065"/>
      <c r="G16" s="1065"/>
      <c r="H16" s="1065"/>
      <c r="I16" s="1065"/>
      <c r="J16" s="1065"/>
      <c r="K16" s="1065"/>
      <c r="L16" s="1065"/>
      <c r="M16" s="1065"/>
      <c r="N16" s="1065"/>
      <c r="O16" s="1065"/>
      <c r="P16" s="1066"/>
      <c r="Q16" s="1076"/>
      <c r="R16" s="1077"/>
      <c r="S16" s="1077"/>
      <c r="T16" s="1077"/>
      <c r="U16" s="1077"/>
      <c r="V16" s="1077"/>
      <c r="W16" s="1077"/>
      <c r="X16" s="1077"/>
      <c r="Y16" s="1077"/>
      <c r="Z16" s="1077"/>
      <c r="AA16" s="1077"/>
      <c r="AB16" s="1077"/>
      <c r="AC16" s="1077"/>
      <c r="AD16" s="1077"/>
      <c r="AE16" s="1078"/>
      <c r="AF16" s="1070"/>
      <c r="AG16" s="1071"/>
      <c r="AH16" s="1071"/>
      <c r="AI16" s="1071"/>
      <c r="AJ16" s="1072"/>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34"/>
    </row>
    <row r="17" spans="1:131" s="235" customFormat="1" ht="26.25" customHeight="1" x14ac:dyDescent="0.2">
      <c r="A17" s="241">
        <v>11</v>
      </c>
      <c r="B17" s="1064"/>
      <c r="C17" s="1065"/>
      <c r="D17" s="1065"/>
      <c r="E17" s="1065"/>
      <c r="F17" s="1065"/>
      <c r="G17" s="1065"/>
      <c r="H17" s="1065"/>
      <c r="I17" s="1065"/>
      <c r="J17" s="1065"/>
      <c r="K17" s="1065"/>
      <c r="L17" s="1065"/>
      <c r="M17" s="1065"/>
      <c r="N17" s="1065"/>
      <c r="O17" s="1065"/>
      <c r="P17" s="1066"/>
      <c r="Q17" s="1076"/>
      <c r="R17" s="1077"/>
      <c r="S17" s="1077"/>
      <c r="T17" s="1077"/>
      <c r="U17" s="1077"/>
      <c r="V17" s="1077"/>
      <c r="W17" s="1077"/>
      <c r="X17" s="1077"/>
      <c r="Y17" s="1077"/>
      <c r="Z17" s="1077"/>
      <c r="AA17" s="1077"/>
      <c r="AB17" s="1077"/>
      <c r="AC17" s="1077"/>
      <c r="AD17" s="1077"/>
      <c r="AE17" s="1078"/>
      <c r="AF17" s="1070"/>
      <c r="AG17" s="1071"/>
      <c r="AH17" s="1071"/>
      <c r="AI17" s="1071"/>
      <c r="AJ17" s="1072"/>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34"/>
    </row>
    <row r="18" spans="1:131" s="235" customFormat="1" ht="26.25" customHeight="1" x14ac:dyDescent="0.2">
      <c r="A18" s="241">
        <v>12</v>
      </c>
      <c r="B18" s="1064"/>
      <c r="C18" s="1065"/>
      <c r="D18" s="1065"/>
      <c r="E18" s="1065"/>
      <c r="F18" s="1065"/>
      <c r="G18" s="1065"/>
      <c r="H18" s="1065"/>
      <c r="I18" s="1065"/>
      <c r="J18" s="1065"/>
      <c r="K18" s="1065"/>
      <c r="L18" s="1065"/>
      <c r="M18" s="1065"/>
      <c r="N18" s="1065"/>
      <c r="O18" s="1065"/>
      <c r="P18" s="1066"/>
      <c r="Q18" s="1076"/>
      <c r="R18" s="1077"/>
      <c r="S18" s="1077"/>
      <c r="T18" s="1077"/>
      <c r="U18" s="1077"/>
      <c r="V18" s="1077"/>
      <c r="W18" s="1077"/>
      <c r="X18" s="1077"/>
      <c r="Y18" s="1077"/>
      <c r="Z18" s="1077"/>
      <c r="AA18" s="1077"/>
      <c r="AB18" s="1077"/>
      <c r="AC18" s="1077"/>
      <c r="AD18" s="1077"/>
      <c r="AE18" s="1078"/>
      <c r="AF18" s="1070"/>
      <c r="AG18" s="1071"/>
      <c r="AH18" s="1071"/>
      <c r="AI18" s="1071"/>
      <c r="AJ18" s="1072"/>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34"/>
    </row>
    <row r="19" spans="1:131" s="235" customFormat="1" ht="26.25" customHeight="1" x14ac:dyDescent="0.2">
      <c r="A19" s="241">
        <v>13</v>
      </c>
      <c r="B19" s="1064"/>
      <c r="C19" s="1065"/>
      <c r="D19" s="1065"/>
      <c r="E19" s="1065"/>
      <c r="F19" s="1065"/>
      <c r="G19" s="1065"/>
      <c r="H19" s="1065"/>
      <c r="I19" s="1065"/>
      <c r="J19" s="1065"/>
      <c r="K19" s="1065"/>
      <c r="L19" s="1065"/>
      <c r="M19" s="1065"/>
      <c r="N19" s="1065"/>
      <c r="O19" s="1065"/>
      <c r="P19" s="1066"/>
      <c r="Q19" s="1076"/>
      <c r="R19" s="1077"/>
      <c r="S19" s="1077"/>
      <c r="T19" s="1077"/>
      <c r="U19" s="1077"/>
      <c r="V19" s="1077"/>
      <c r="W19" s="1077"/>
      <c r="X19" s="1077"/>
      <c r="Y19" s="1077"/>
      <c r="Z19" s="1077"/>
      <c r="AA19" s="1077"/>
      <c r="AB19" s="1077"/>
      <c r="AC19" s="1077"/>
      <c r="AD19" s="1077"/>
      <c r="AE19" s="1078"/>
      <c r="AF19" s="1070"/>
      <c r="AG19" s="1071"/>
      <c r="AH19" s="1071"/>
      <c r="AI19" s="1071"/>
      <c r="AJ19" s="1072"/>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34"/>
    </row>
    <row r="20" spans="1:131" s="235" customFormat="1" ht="26.25" customHeight="1" x14ac:dyDescent="0.2">
      <c r="A20" s="241">
        <v>14</v>
      </c>
      <c r="B20" s="1064"/>
      <c r="C20" s="1065"/>
      <c r="D20" s="1065"/>
      <c r="E20" s="1065"/>
      <c r="F20" s="1065"/>
      <c r="G20" s="1065"/>
      <c r="H20" s="1065"/>
      <c r="I20" s="1065"/>
      <c r="J20" s="1065"/>
      <c r="K20" s="1065"/>
      <c r="L20" s="1065"/>
      <c r="M20" s="1065"/>
      <c r="N20" s="1065"/>
      <c r="O20" s="1065"/>
      <c r="P20" s="1066"/>
      <c r="Q20" s="1076"/>
      <c r="R20" s="1077"/>
      <c r="S20" s="1077"/>
      <c r="T20" s="1077"/>
      <c r="U20" s="1077"/>
      <c r="V20" s="1077"/>
      <c r="W20" s="1077"/>
      <c r="X20" s="1077"/>
      <c r="Y20" s="1077"/>
      <c r="Z20" s="1077"/>
      <c r="AA20" s="1077"/>
      <c r="AB20" s="1077"/>
      <c r="AC20" s="1077"/>
      <c r="AD20" s="1077"/>
      <c r="AE20" s="1078"/>
      <c r="AF20" s="1070"/>
      <c r="AG20" s="1071"/>
      <c r="AH20" s="1071"/>
      <c r="AI20" s="1071"/>
      <c r="AJ20" s="1072"/>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34"/>
    </row>
    <row r="21" spans="1:131" s="235" customFormat="1" ht="26.25" customHeight="1" thickBot="1" x14ac:dyDescent="0.25">
      <c r="A21" s="241">
        <v>15</v>
      </c>
      <c r="B21" s="1064"/>
      <c r="C21" s="1065"/>
      <c r="D21" s="1065"/>
      <c r="E21" s="1065"/>
      <c r="F21" s="1065"/>
      <c r="G21" s="1065"/>
      <c r="H21" s="1065"/>
      <c r="I21" s="1065"/>
      <c r="J21" s="1065"/>
      <c r="K21" s="1065"/>
      <c r="L21" s="1065"/>
      <c r="M21" s="1065"/>
      <c r="N21" s="1065"/>
      <c r="O21" s="1065"/>
      <c r="P21" s="1066"/>
      <c r="Q21" s="1076"/>
      <c r="R21" s="1077"/>
      <c r="S21" s="1077"/>
      <c r="T21" s="1077"/>
      <c r="U21" s="1077"/>
      <c r="V21" s="1077"/>
      <c r="W21" s="1077"/>
      <c r="X21" s="1077"/>
      <c r="Y21" s="1077"/>
      <c r="Z21" s="1077"/>
      <c r="AA21" s="1077"/>
      <c r="AB21" s="1077"/>
      <c r="AC21" s="1077"/>
      <c r="AD21" s="1077"/>
      <c r="AE21" s="1078"/>
      <c r="AF21" s="1070"/>
      <c r="AG21" s="1071"/>
      <c r="AH21" s="1071"/>
      <c r="AI21" s="1071"/>
      <c r="AJ21" s="1072"/>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34"/>
    </row>
    <row r="22" spans="1:131" s="235" customFormat="1" ht="26.25" customHeight="1" x14ac:dyDescent="0.2">
      <c r="A22" s="241">
        <v>16</v>
      </c>
      <c r="B22" s="1064"/>
      <c r="C22" s="1065"/>
      <c r="D22" s="1065"/>
      <c r="E22" s="1065"/>
      <c r="F22" s="1065"/>
      <c r="G22" s="1065"/>
      <c r="H22" s="1065"/>
      <c r="I22" s="1065"/>
      <c r="J22" s="1065"/>
      <c r="K22" s="1065"/>
      <c r="L22" s="1065"/>
      <c r="M22" s="1065"/>
      <c r="N22" s="1065"/>
      <c r="O22" s="1065"/>
      <c r="P22" s="1066"/>
      <c r="Q22" s="1113"/>
      <c r="R22" s="1114"/>
      <c r="S22" s="1114"/>
      <c r="T22" s="1114"/>
      <c r="U22" s="1114"/>
      <c r="V22" s="1114"/>
      <c r="W22" s="1114"/>
      <c r="X22" s="1114"/>
      <c r="Y22" s="1114"/>
      <c r="Z22" s="1114"/>
      <c r="AA22" s="1114"/>
      <c r="AB22" s="1114"/>
      <c r="AC22" s="1114"/>
      <c r="AD22" s="1114"/>
      <c r="AE22" s="1115"/>
      <c r="AF22" s="1070"/>
      <c r="AG22" s="1071"/>
      <c r="AH22" s="1071"/>
      <c r="AI22" s="1071"/>
      <c r="AJ22" s="1072"/>
      <c r="AK22" s="1109"/>
      <c r="AL22" s="1110"/>
      <c r="AM22" s="1110"/>
      <c r="AN22" s="1110"/>
      <c r="AO22" s="1110"/>
      <c r="AP22" s="1110"/>
      <c r="AQ22" s="1110"/>
      <c r="AR22" s="1110"/>
      <c r="AS22" s="1110"/>
      <c r="AT22" s="1110"/>
      <c r="AU22" s="1111"/>
      <c r="AV22" s="1111"/>
      <c r="AW22" s="1111"/>
      <c r="AX22" s="1111"/>
      <c r="AY22" s="1112"/>
      <c r="AZ22" s="1062" t="s">
        <v>382</v>
      </c>
      <c r="BA22" s="1062"/>
      <c r="BB22" s="1062"/>
      <c r="BC22" s="1062"/>
      <c r="BD22" s="1063"/>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34"/>
    </row>
    <row r="23" spans="1:131" s="235" customFormat="1" ht="26.25" customHeight="1" thickBot="1" x14ac:dyDescent="0.25">
      <c r="A23" s="244" t="s">
        <v>383</v>
      </c>
      <c r="B23" s="975" t="s">
        <v>384</v>
      </c>
      <c r="C23" s="976"/>
      <c r="D23" s="976"/>
      <c r="E23" s="976"/>
      <c r="F23" s="976"/>
      <c r="G23" s="976"/>
      <c r="H23" s="976"/>
      <c r="I23" s="976"/>
      <c r="J23" s="976"/>
      <c r="K23" s="976"/>
      <c r="L23" s="976"/>
      <c r="M23" s="976"/>
      <c r="N23" s="976"/>
      <c r="O23" s="976"/>
      <c r="P23" s="977"/>
      <c r="Q23" s="1100">
        <v>11199</v>
      </c>
      <c r="R23" s="1101"/>
      <c r="S23" s="1101"/>
      <c r="T23" s="1101"/>
      <c r="U23" s="1101"/>
      <c r="V23" s="1101">
        <v>10491</v>
      </c>
      <c r="W23" s="1101"/>
      <c r="X23" s="1101"/>
      <c r="Y23" s="1101"/>
      <c r="Z23" s="1101"/>
      <c r="AA23" s="1101">
        <v>707</v>
      </c>
      <c r="AB23" s="1101"/>
      <c r="AC23" s="1101"/>
      <c r="AD23" s="1101"/>
      <c r="AE23" s="1102"/>
      <c r="AF23" s="1103">
        <v>679</v>
      </c>
      <c r="AG23" s="1101"/>
      <c r="AH23" s="1101"/>
      <c r="AI23" s="1101"/>
      <c r="AJ23" s="1104"/>
      <c r="AK23" s="1105"/>
      <c r="AL23" s="1106"/>
      <c r="AM23" s="1106"/>
      <c r="AN23" s="1106"/>
      <c r="AO23" s="1106"/>
      <c r="AP23" s="1101">
        <v>10701</v>
      </c>
      <c r="AQ23" s="1101"/>
      <c r="AR23" s="1101"/>
      <c r="AS23" s="1101"/>
      <c r="AT23" s="1101"/>
      <c r="AU23" s="1107"/>
      <c r="AV23" s="1107"/>
      <c r="AW23" s="1107"/>
      <c r="AX23" s="1107"/>
      <c r="AY23" s="1108"/>
      <c r="AZ23" s="1097" t="s">
        <v>121</v>
      </c>
      <c r="BA23" s="1098"/>
      <c r="BB23" s="1098"/>
      <c r="BC23" s="1098"/>
      <c r="BD23" s="1099"/>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34"/>
    </row>
    <row r="24" spans="1:131" s="235" customFormat="1" ht="26.25" customHeight="1" x14ac:dyDescent="0.2">
      <c r="A24" s="1096" t="s">
        <v>385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34"/>
    </row>
    <row r="25" spans="1:131" s="227" customFormat="1" ht="26.25" customHeight="1" thickBot="1" x14ac:dyDescent="0.25">
      <c r="A25" s="1095" t="s">
        <v>386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6"/>
    </row>
    <row r="26" spans="1:131" s="227" customFormat="1" ht="26.25" customHeight="1" x14ac:dyDescent="0.2">
      <c r="A26" s="1028" t="s">
        <v>358</v>
      </c>
      <c r="B26" s="1029"/>
      <c r="C26" s="1029"/>
      <c r="D26" s="1029"/>
      <c r="E26" s="1029"/>
      <c r="F26" s="1029"/>
      <c r="G26" s="1029"/>
      <c r="H26" s="1029"/>
      <c r="I26" s="1029"/>
      <c r="J26" s="1029"/>
      <c r="K26" s="1029"/>
      <c r="L26" s="1029"/>
      <c r="M26" s="1029"/>
      <c r="N26" s="1029"/>
      <c r="O26" s="1029"/>
      <c r="P26" s="1030"/>
      <c r="Q26" s="1034" t="s">
        <v>387</v>
      </c>
      <c r="R26" s="1035"/>
      <c r="S26" s="1035"/>
      <c r="T26" s="1035"/>
      <c r="U26" s="1036"/>
      <c r="V26" s="1034" t="s">
        <v>388</v>
      </c>
      <c r="W26" s="1035"/>
      <c r="X26" s="1035"/>
      <c r="Y26" s="1035"/>
      <c r="Z26" s="1036"/>
      <c r="AA26" s="1034" t="s">
        <v>389</v>
      </c>
      <c r="AB26" s="1035"/>
      <c r="AC26" s="1035"/>
      <c r="AD26" s="1035"/>
      <c r="AE26" s="1035"/>
      <c r="AF26" s="1091" t="s">
        <v>390</v>
      </c>
      <c r="AG26" s="1041"/>
      <c r="AH26" s="1041"/>
      <c r="AI26" s="1041"/>
      <c r="AJ26" s="1092"/>
      <c r="AK26" s="1035" t="s">
        <v>391</v>
      </c>
      <c r="AL26" s="1035"/>
      <c r="AM26" s="1035"/>
      <c r="AN26" s="1035"/>
      <c r="AO26" s="1036"/>
      <c r="AP26" s="1034" t="s">
        <v>392</v>
      </c>
      <c r="AQ26" s="1035"/>
      <c r="AR26" s="1035"/>
      <c r="AS26" s="1035"/>
      <c r="AT26" s="1036"/>
      <c r="AU26" s="1034" t="s">
        <v>393</v>
      </c>
      <c r="AV26" s="1035"/>
      <c r="AW26" s="1035"/>
      <c r="AX26" s="1035"/>
      <c r="AY26" s="1036"/>
      <c r="AZ26" s="1034" t="s">
        <v>394</v>
      </c>
      <c r="BA26" s="1035"/>
      <c r="BB26" s="1035"/>
      <c r="BC26" s="1035"/>
      <c r="BD26" s="1036"/>
      <c r="BE26" s="1034" t="s">
        <v>365</v>
      </c>
      <c r="BF26" s="1035"/>
      <c r="BG26" s="1035"/>
      <c r="BH26" s="1035"/>
      <c r="BI26" s="1050"/>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6"/>
    </row>
    <row r="27" spans="1:131" s="227" customFormat="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3"/>
      <c r="AG27" s="1044"/>
      <c r="AH27" s="1044"/>
      <c r="AI27" s="1044"/>
      <c r="AJ27" s="1094"/>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6"/>
    </row>
    <row r="28" spans="1:131" s="227" customFormat="1" ht="26.25" customHeight="1" thickTop="1" x14ac:dyDescent="0.2">
      <c r="A28" s="246">
        <v>1</v>
      </c>
      <c r="B28" s="1082" t="s">
        <v>395</v>
      </c>
      <c r="C28" s="1083"/>
      <c r="D28" s="1083"/>
      <c r="E28" s="1083"/>
      <c r="F28" s="1083"/>
      <c r="G28" s="1083"/>
      <c r="H28" s="1083"/>
      <c r="I28" s="1083"/>
      <c r="J28" s="1083"/>
      <c r="K28" s="1083"/>
      <c r="L28" s="1083"/>
      <c r="M28" s="1083"/>
      <c r="N28" s="1083"/>
      <c r="O28" s="1083"/>
      <c r="P28" s="1084"/>
      <c r="Q28" s="1085">
        <v>2100</v>
      </c>
      <c r="R28" s="1086"/>
      <c r="S28" s="1086"/>
      <c r="T28" s="1086"/>
      <c r="U28" s="1086"/>
      <c r="V28" s="1086">
        <v>2028</v>
      </c>
      <c r="W28" s="1086"/>
      <c r="X28" s="1086"/>
      <c r="Y28" s="1086"/>
      <c r="Z28" s="1086"/>
      <c r="AA28" s="1086">
        <v>72</v>
      </c>
      <c r="AB28" s="1086"/>
      <c r="AC28" s="1086"/>
      <c r="AD28" s="1086"/>
      <c r="AE28" s="1087"/>
      <c r="AF28" s="1088">
        <v>72</v>
      </c>
      <c r="AG28" s="1086"/>
      <c r="AH28" s="1086"/>
      <c r="AI28" s="1086"/>
      <c r="AJ28" s="1089"/>
      <c r="AK28" s="1090">
        <v>152</v>
      </c>
      <c r="AL28" s="1079"/>
      <c r="AM28" s="1079"/>
      <c r="AN28" s="1079"/>
      <c r="AO28" s="1079"/>
      <c r="AP28" s="1079">
        <v>0</v>
      </c>
      <c r="AQ28" s="1079"/>
      <c r="AR28" s="1079"/>
      <c r="AS28" s="1079"/>
      <c r="AT28" s="1079"/>
      <c r="AU28" s="1079">
        <v>0</v>
      </c>
      <c r="AV28" s="1079"/>
      <c r="AW28" s="1079"/>
      <c r="AX28" s="1079"/>
      <c r="AY28" s="1079"/>
      <c r="AZ28" s="1079">
        <v>0</v>
      </c>
      <c r="BA28" s="1079"/>
      <c r="BB28" s="1079"/>
      <c r="BC28" s="1079"/>
      <c r="BD28" s="1079"/>
      <c r="BE28" s="1080"/>
      <c r="BF28" s="1080"/>
      <c r="BG28" s="1080"/>
      <c r="BH28" s="1080"/>
      <c r="BI28" s="1081"/>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6"/>
    </row>
    <row r="29" spans="1:131" s="227" customFormat="1" ht="26.25" customHeight="1" x14ac:dyDescent="0.2">
      <c r="A29" s="246">
        <v>2</v>
      </c>
      <c r="B29" s="1064" t="s">
        <v>396</v>
      </c>
      <c r="C29" s="1065"/>
      <c r="D29" s="1065"/>
      <c r="E29" s="1065"/>
      <c r="F29" s="1065"/>
      <c r="G29" s="1065"/>
      <c r="H29" s="1065"/>
      <c r="I29" s="1065"/>
      <c r="J29" s="1065"/>
      <c r="K29" s="1065"/>
      <c r="L29" s="1065"/>
      <c r="M29" s="1065"/>
      <c r="N29" s="1065"/>
      <c r="O29" s="1065"/>
      <c r="P29" s="1066"/>
      <c r="Q29" s="1076">
        <v>2479</v>
      </c>
      <c r="R29" s="1077"/>
      <c r="S29" s="1077"/>
      <c r="T29" s="1077"/>
      <c r="U29" s="1077"/>
      <c r="V29" s="1077">
        <v>2387</v>
      </c>
      <c r="W29" s="1077"/>
      <c r="X29" s="1077"/>
      <c r="Y29" s="1077"/>
      <c r="Z29" s="1077"/>
      <c r="AA29" s="1077">
        <v>92</v>
      </c>
      <c r="AB29" s="1077"/>
      <c r="AC29" s="1077"/>
      <c r="AD29" s="1077"/>
      <c r="AE29" s="1078"/>
      <c r="AF29" s="1070">
        <v>92</v>
      </c>
      <c r="AG29" s="1071"/>
      <c r="AH29" s="1071"/>
      <c r="AI29" s="1071"/>
      <c r="AJ29" s="1072"/>
      <c r="AK29" s="1011">
        <v>337</v>
      </c>
      <c r="AL29" s="1002"/>
      <c r="AM29" s="1002"/>
      <c r="AN29" s="1002"/>
      <c r="AO29" s="1002"/>
      <c r="AP29" s="1002">
        <v>0</v>
      </c>
      <c r="AQ29" s="1002"/>
      <c r="AR29" s="1002"/>
      <c r="AS29" s="1002"/>
      <c r="AT29" s="1002"/>
      <c r="AU29" s="1002">
        <v>0</v>
      </c>
      <c r="AV29" s="1002"/>
      <c r="AW29" s="1002"/>
      <c r="AX29" s="1002"/>
      <c r="AY29" s="1002"/>
      <c r="AZ29" s="1002">
        <v>0</v>
      </c>
      <c r="BA29" s="1002"/>
      <c r="BB29" s="1002"/>
      <c r="BC29" s="1002"/>
      <c r="BD29" s="1002"/>
      <c r="BE29" s="1059"/>
      <c r="BF29" s="1059"/>
      <c r="BG29" s="1059"/>
      <c r="BH29" s="1059"/>
      <c r="BI29" s="1060"/>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6"/>
    </row>
    <row r="30" spans="1:131" s="227" customFormat="1" ht="26.25" customHeight="1" x14ac:dyDescent="0.2">
      <c r="A30" s="246">
        <v>3</v>
      </c>
      <c r="B30" s="1064" t="s">
        <v>397</v>
      </c>
      <c r="C30" s="1065"/>
      <c r="D30" s="1065"/>
      <c r="E30" s="1065"/>
      <c r="F30" s="1065"/>
      <c r="G30" s="1065"/>
      <c r="H30" s="1065"/>
      <c r="I30" s="1065"/>
      <c r="J30" s="1065"/>
      <c r="K30" s="1065"/>
      <c r="L30" s="1065"/>
      <c r="M30" s="1065"/>
      <c r="N30" s="1065"/>
      <c r="O30" s="1065"/>
      <c r="P30" s="1066"/>
      <c r="Q30" s="1076">
        <v>1</v>
      </c>
      <c r="R30" s="1077"/>
      <c r="S30" s="1077"/>
      <c r="T30" s="1077"/>
      <c r="U30" s="1077"/>
      <c r="V30" s="1077">
        <v>0</v>
      </c>
      <c r="W30" s="1077"/>
      <c r="X30" s="1077"/>
      <c r="Y30" s="1077"/>
      <c r="Z30" s="1077"/>
      <c r="AA30" s="1077">
        <v>1</v>
      </c>
      <c r="AB30" s="1077"/>
      <c r="AC30" s="1077"/>
      <c r="AD30" s="1077"/>
      <c r="AE30" s="1078"/>
      <c r="AF30" s="1070">
        <v>1</v>
      </c>
      <c r="AG30" s="1071"/>
      <c r="AH30" s="1071"/>
      <c r="AI30" s="1071"/>
      <c r="AJ30" s="1072"/>
      <c r="AK30" s="1011">
        <v>0</v>
      </c>
      <c r="AL30" s="1002"/>
      <c r="AM30" s="1002"/>
      <c r="AN30" s="1002"/>
      <c r="AO30" s="1002"/>
      <c r="AP30" s="1002">
        <v>0</v>
      </c>
      <c r="AQ30" s="1002"/>
      <c r="AR30" s="1002"/>
      <c r="AS30" s="1002"/>
      <c r="AT30" s="1002"/>
      <c r="AU30" s="1002">
        <v>0</v>
      </c>
      <c r="AV30" s="1002"/>
      <c r="AW30" s="1002"/>
      <c r="AX30" s="1002"/>
      <c r="AY30" s="1002"/>
      <c r="AZ30" s="1002">
        <v>0</v>
      </c>
      <c r="BA30" s="1002"/>
      <c r="BB30" s="1002"/>
      <c r="BC30" s="1002"/>
      <c r="BD30" s="1002"/>
      <c r="BE30" s="1059"/>
      <c r="BF30" s="1059"/>
      <c r="BG30" s="1059"/>
      <c r="BH30" s="1059"/>
      <c r="BI30" s="1060"/>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6"/>
    </row>
    <row r="31" spans="1:131" s="227" customFormat="1" ht="26.25" customHeight="1" x14ac:dyDescent="0.2">
      <c r="A31" s="246">
        <v>4</v>
      </c>
      <c r="B31" s="1064" t="s">
        <v>398</v>
      </c>
      <c r="C31" s="1065"/>
      <c r="D31" s="1065"/>
      <c r="E31" s="1065"/>
      <c r="F31" s="1065"/>
      <c r="G31" s="1065"/>
      <c r="H31" s="1065"/>
      <c r="I31" s="1065"/>
      <c r="J31" s="1065"/>
      <c r="K31" s="1065"/>
      <c r="L31" s="1065"/>
      <c r="M31" s="1065"/>
      <c r="N31" s="1065"/>
      <c r="O31" s="1065"/>
      <c r="P31" s="1066"/>
      <c r="Q31" s="1076">
        <v>5</v>
      </c>
      <c r="R31" s="1077"/>
      <c r="S31" s="1077"/>
      <c r="T31" s="1077"/>
      <c r="U31" s="1077"/>
      <c r="V31" s="1077">
        <v>5</v>
      </c>
      <c r="W31" s="1077"/>
      <c r="X31" s="1077"/>
      <c r="Y31" s="1077"/>
      <c r="Z31" s="1077"/>
      <c r="AA31" s="1077">
        <v>0</v>
      </c>
      <c r="AB31" s="1077"/>
      <c r="AC31" s="1077"/>
      <c r="AD31" s="1077"/>
      <c r="AE31" s="1078"/>
      <c r="AF31" s="1070">
        <v>0</v>
      </c>
      <c r="AG31" s="1071"/>
      <c r="AH31" s="1071"/>
      <c r="AI31" s="1071"/>
      <c r="AJ31" s="1072"/>
      <c r="AK31" s="1011">
        <v>3</v>
      </c>
      <c r="AL31" s="1002"/>
      <c r="AM31" s="1002"/>
      <c r="AN31" s="1002"/>
      <c r="AO31" s="1002"/>
      <c r="AP31" s="1002">
        <v>0</v>
      </c>
      <c r="AQ31" s="1002"/>
      <c r="AR31" s="1002"/>
      <c r="AS31" s="1002"/>
      <c r="AT31" s="1002"/>
      <c r="AU31" s="1002">
        <v>0</v>
      </c>
      <c r="AV31" s="1002"/>
      <c r="AW31" s="1002"/>
      <c r="AX31" s="1002"/>
      <c r="AY31" s="1002"/>
      <c r="AZ31" s="1002">
        <v>0</v>
      </c>
      <c r="BA31" s="1002"/>
      <c r="BB31" s="1002"/>
      <c r="BC31" s="1002"/>
      <c r="BD31" s="1002"/>
      <c r="BE31" s="1059"/>
      <c r="BF31" s="1059"/>
      <c r="BG31" s="1059"/>
      <c r="BH31" s="1059"/>
      <c r="BI31" s="1060"/>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6"/>
    </row>
    <row r="32" spans="1:131" s="227" customFormat="1" ht="26.25" customHeight="1" x14ac:dyDescent="0.2">
      <c r="A32" s="246">
        <v>5</v>
      </c>
      <c r="B32" s="1064" t="s">
        <v>399</v>
      </c>
      <c r="C32" s="1065"/>
      <c r="D32" s="1065"/>
      <c r="E32" s="1065"/>
      <c r="F32" s="1065"/>
      <c r="G32" s="1065"/>
      <c r="H32" s="1065"/>
      <c r="I32" s="1065"/>
      <c r="J32" s="1065"/>
      <c r="K32" s="1065"/>
      <c r="L32" s="1065"/>
      <c r="M32" s="1065"/>
      <c r="N32" s="1065"/>
      <c r="O32" s="1065"/>
      <c r="P32" s="1066"/>
      <c r="Q32" s="1076">
        <v>227</v>
      </c>
      <c r="R32" s="1077"/>
      <c r="S32" s="1077"/>
      <c r="T32" s="1077"/>
      <c r="U32" s="1077"/>
      <c r="V32" s="1077">
        <v>226</v>
      </c>
      <c r="W32" s="1077"/>
      <c r="X32" s="1077"/>
      <c r="Y32" s="1077"/>
      <c r="Z32" s="1077"/>
      <c r="AA32" s="1077">
        <v>1</v>
      </c>
      <c r="AB32" s="1077"/>
      <c r="AC32" s="1077"/>
      <c r="AD32" s="1077"/>
      <c r="AE32" s="1078"/>
      <c r="AF32" s="1070">
        <v>1</v>
      </c>
      <c r="AG32" s="1071"/>
      <c r="AH32" s="1071"/>
      <c r="AI32" s="1071"/>
      <c r="AJ32" s="1072"/>
      <c r="AK32" s="1011">
        <v>78</v>
      </c>
      <c r="AL32" s="1002"/>
      <c r="AM32" s="1002"/>
      <c r="AN32" s="1002"/>
      <c r="AO32" s="1002"/>
      <c r="AP32" s="1002">
        <v>0</v>
      </c>
      <c r="AQ32" s="1002"/>
      <c r="AR32" s="1002"/>
      <c r="AS32" s="1002"/>
      <c r="AT32" s="1002"/>
      <c r="AU32" s="1002">
        <v>0</v>
      </c>
      <c r="AV32" s="1002"/>
      <c r="AW32" s="1002"/>
      <c r="AX32" s="1002"/>
      <c r="AY32" s="1002"/>
      <c r="AZ32" s="1002">
        <v>0</v>
      </c>
      <c r="BA32" s="1002"/>
      <c r="BB32" s="1002"/>
      <c r="BC32" s="1002"/>
      <c r="BD32" s="1002"/>
      <c r="BE32" s="1059"/>
      <c r="BF32" s="1059"/>
      <c r="BG32" s="1059"/>
      <c r="BH32" s="1059"/>
      <c r="BI32" s="1060"/>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6"/>
    </row>
    <row r="33" spans="1:131" s="227" customFormat="1" ht="26.25" customHeight="1" x14ac:dyDescent="0.2">
      <c r="A33" s="246">
        <v>6</v>
      </c>
      <c r="B33" s="1064" t="s">
        <v>400</v>
      </c>
      <c r="C33" s="1065"/>
      <c r="D33" s="1065"/>
      <c r="E33" s="1065"/>
      <c r="F33" s="1065"/>
      <c r="G33" s="1065"/>
      <c r="H33" s="1065"/>
      <c r="I33" s="1065"/>
      <c r="J33" s="1065"/>
      <c r="K33" s="1065"/>
      <c r="L33" s="1065"/>
      <c r="M33" s="1065"/>
      <c r="N33" s="1065"/>
      <c r="O33" s="1065"/>
      <c r="P33" s="1066"/>
      <c r="Q33" s="1076">
        <v>8</v>
      </c>
      <c r="R33" s="1077"/>
      <c r="S33" s="1077"/>
      <c r="T33" s="1077"/>
      <c r="U33" s="1077"/>
      <c r="V33" s="1077">
        <v>8</v>
      </c>
      <c r="W33" s="1077"/>
      <c r="X33" s="1077"/>
      <c r="Y33" s="1077"/>
      <c r="Z33" s="1077"/>
      <c r="AA33" s="1077">
        <v>0</v>
      </c>
      <c r="AB33" s="1077"/>
      <c r="AC33" s="1077"/>
      <c r="AD33" s="1077"/>
      <c r="AE33" s="1078"/>
      <c r="AF33" s="1070">
        <v>0</v>
      </c>
      <c r="AG33" s="1071"/>
      <c r="AH33" s="1071"/>
      <c r="AI33" s="1071"/>
      <c r="AJ33" s="1072"/>
      <c r="AK33" s="1011">
        <v>0</v>
      </c>
      <c r="AL33" s="1002"/>
      <c r="AM33" s="1002"/>
      <c r="AN33" s="1002"/>
      <c r="AO33" s="1002"/>
      <c r="AP33" s="1002">
        <v>0</v>
      </c>
      <c r="AQ33" s="1002"/>
      <c r="AR33" s="1002"/>
      <c r="AS33" s="1002"/>
      <c r="AT33" s="1002"/>
      <c r="AU33" s="1002">
        <v>0</v>
      </c>
      <c r="AV33" s="1002"/>
      <c r="AW33" s="1002"/>
      <c r="AX33" s="1002"/>
      <c r="AY33" s="1002"/>
      <c r="AZ33" s="1002">
        <v>0</v>
      </c>
      <c r="BA33" s="1002"/>
      <c r="BB33" s="1002"/>
      <c r="BC33" s="1002"/>
      <c r="BD33" s="1002"/>
      <c r="BE33" s="1059"/>
      <c r="BF33" s="1059"/>
      <c r="BG33" s="1059"/>
      <c r="BH33" s="1059"/>
      <c r="BI33" s="1060"/>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6"/>
    </row>
    <row r="34" spans="1:131" s="227" customFormat="1" ht="26.25" customHeight="1" x14ac:dyDescent="0.2">
      <c r="A34" s="246">
        <v>7</v>
      </c>
      <c r="B34" s="1064" t="s">
        <v>401</v>
      </c>
      <c r="C34" s="1065"/>
      <c r="D34" s="1065"/>
      <c r="E34" s="1065"/>
      <c r="F34" s="1065"/>
      <c r="G34" s="1065"/>
      <c r="H34" s="1065"/>
      <c r="I34" s="1065"/>
      <c r="J34" s="1065"/>
      <c r="K34" s="1065"/>
      <c r="L34" s="1065"/>
      <c r="M34" s="1065"/>
      <c r="N34" s="1065"/>
      <c r="O34" s="1065"/>
      <c r="P34" s="1066"/>
      <c r="Q34" s="1076">
        <v>22</v>
      </c>
      <c r="R34" s="1077"/>
      <c r="S34" s="1077"/>
      <c r="T34" s="1077"/>
      <c r="U34" s="1077"/>
      <c r="V34" s="1077">
        <v>13</v>
      </c>
      <c r="W34" s="1077"/>
      <c r="X34" s="1077"/>
      <c r="Y34" s="1077"/>
      <c r="Z34" s="1077"/>
      <c r="AA34" s="1077">
        <v>9</v>
      </c>
      <c r="AB34" s="1077"/>
      <c r="AC34" s="1077"/>
      <c r="AD34" s="1077"/>
      <c r="AE34" s="1078"/>
      <c r="AF34" s="1070">
        <v>9</v>
      </c>
      <c r="AG34" s="1071"/>
      <c r="AH34" s="1071"/>
      <c r="AI34" s="1071"/>
      <c r="AJ34" s="1072"/>
      <c r="AK34" s="1011">
        <v>0</v>
      </c>
      <c r="AL34" s="1002"/>
      <c r="AM34" s="1002"/>
      <c r="AN34" s="1002"/>
      <c r="AO34" s="1002"/>
      <c r="AP34" s="1002">
        <v>45</v>
      </c>
      <c r="AQ34" s="1002"/>
      <c r="AR34" s="1002"/>
      <c r="AS34" s="1002"/>
      <c r="AT34" s="1002"/>
      <c r="AU34" s="1002">
        <v>0</v>
      </c>
      <c r="AV34" s="1002"/>
      <c r="AW34" s="1002"/>
      <c r="AX34" s="1002"/>
      <c r="AY34" s="1002"/>
      <c r="AZ34" s="1002">
        <v>0</v>
      </c>
      <c r="BA34" s="1002"/>
      <c r="BB34" s="1002"/>
      <c r="BC34" s="1002"/>
      <c r="BD34" s="1002"/>
      <c r="BE34" s="1059" t="s">
        <v>402</v>
      </c>
      <c r="BF34" s="1059"/>
      <c r="BG34" s="1059"/>
      <c r="BH34" s="1059"/>
      <c r="BI34" s="1060"/>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6"/>
    </row>
    <row r="35" spans="1:131" s="227" customFormat="1" ht="26.25" customHeight="1" x14ac:dyDescent="0.2">
      <c r="A35" s="246">
        <v>8</v>
      </c>
      <c r="B35" s="1064" t="s">
        <v>403</v>
      </c>
      <c r="C35" s="1065"/>
      <c r="D35" s="1065"/>
      <c r="E35" s="1065"/>
      <c r="F35" s="1065"/>
      <c r="G35" s="1065"/>
      <c r="H35" s="1065"/>
      <c r="I35" s="1065"/>
      <c r="J35" s="1065"/>
      <c r="K35" s="1065"/>
      <c r="L35" s="1065"/>
      <c r="M35" s="1065"/>
      <c r="N35" s="1065"/>
      <c r="O35" s="1065"/>
      <c r="P35" s="1066"/>
      <c r="Q35" s="1076">
        <v>305</v>
      </c>
      <c r="R35" s="1077"/>
      <c r="S35" s="1077"/>
      <c r="T35" s="1077"/>
      <c r="U35" s="1077"/>
      <c r="V35" s="1077">
        <v>297</v>
      </c>
      <c r="W35" s="1077"/>
      <c r="X35" s="1077"/>
      <c r="Y35" s="1077"/>
      <c r="Z35" s="1077"/>
      <c r="AA35" s="1077">
        <v>8</v>
      </c>
      <c r="AB35" s="1077"/>
      <c r="AC35" s="1077"/>
      <c r="AD35" s="1077"/>
      <c r="AE35" s="1078"/>
      <c r="AF35" s="1070">
        <v>8</v>
      </c>
      <c r="AG35" s="1071"/>
      <c r="AH35" s="1071"/>
      <c r="AI35" s="1071"/>
      <c r="AJ35" s="1072"/>
      <c r="AK35" s="1011">
        <v>39</v>
      </c>
      <c r="AL35" s="1002"/>
      <c r="AM35" s="1002"/>
      <c r="AN35" s="1002"/>
      <c r="AO35" s="1002"/>
      <c r="AP35" s="1002">
        <v>454</v>
      </c>
      <c r="AQ35" s="1002"/>
      <c r="AR35" s="1002"/>
      <c r="AS35" s="1002"/>
      <c r="AT35" s="1002"/>
      <c r="AU35" s="1002">
        <v>256</v>
      </c>
      <c r="AV35" s="1002"/>
      <c r="AW35" s="1002"/>
      <c r="AX35" s="1002"/>
      <c r="AY35" s="1002"/>
      <c r="AZ35" s="1002">
        <v>0</v>
      </c>
      <c r="BA35" s="1002"/>
      <c r="BB35" s="1002"/>
      <c r="BC35" s="1002"/>
      <c r="BD35" s="1002"/>
      <c r="BE35" s="1059" t="s">
        <v>402</v>
      </c>
      <c r="BF35" s="1059"/>
      <c r="BG35" s="1059"/>
      <c r="BH35" s="1059"/>
      <c r="BI35" s="1060"/>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6"/>
    </row>
    <row r="36" spans="1:131" s="227" customFormat="1" ht="26.25" customHeight="1" x14ac:dyDescent="0.2">
      <c r="A36" s="246">
        <v>9</v>
      </c>
      <c r="B36" s="1064" t="s">
        <v>404</v>
      </c>
      <c r="C36" s="1065"/>
      <c r="D36" s="1065"/>
      <c r="E36" s="1065"/>
      <c r="F36" s="1065"/>
      <c r="G36" s="1065"/>
      <c r="H36" s="1065"/>
      <c r="I36" s="1065"/>
      <c r="J36" s="1065"/>
      <c r="K36" s="1065"/>
      <c r="L36" s="1065"/>
      <c r="M36" s="1065"/>
      <c r="N36" s="1065"/>
      <c r="O36" s="1065"/>
      <c r="P36" s="1066"/>
      <c r="Q36" s="1076">
        <v>58</v>
      </c>
      <c r="R36" s="1077"/>
      <c r="S36" s="1077"/>
      <c r="T36" s="1077"/>
      <c r="U36" s="1077"/>
      <c r="V36" s="1077">
        <v>37</v>
      </c>
      <c r="W36" s="1077"/>
      <c r="X36" s="1077"/>
      <c r="Y36" s="1077"/>
      <c r="Z36" s="1077"/>
      <c r="AA36" s="1077">
        <v>21</v>
      </c>
      <c r="AB36" s="1077"/>
      <c r="AC36" s="1077"/>
      <c r="AD36" s="1077"/>
      <c r="AE36" s="1078"/>
      <c r="AF36" s="1070">
        <v>21</v>
      </c>
      <c r="AG36" s="1071"/>
      <c r="AH36" s="1071"/>
      <c r="AI36" s="1071"/>
      <c r="AJ36" s="1072"/>
      <c r="AK36" s="1011">
        <v>0</v>
      </c>
      <c r="AL36" s="1002"/>
      <c r="AM36" s="1002"/>
      <c r="AN36" s="1002"/>
      <c r="AO36" s="1002"/>
      <c r="AP36" s="1002">
        <v>0</v>
      </c>
      <c r="AQ36" s="1002"/>
      <c r="AR36" s="1002"/>
      <c r="AS36" s="1002"/>
      <c r="AT36" s="1002"/>
      <c r="AU36" s="1002">
        <v>0</v>
      </c>
      <c r="AV36" s="1002"/>
      <c r="AW36" s="1002"/>
      <c r="AX36" s="1002"/>
      <c r="AY36" s="1002"/>
      <c r="AZ36" s="1002">
        <v>0</v>
      </c>
      <c r="BA36" s="1002"/>
      <c r="BB36" s="1002"/>
      <c r="BC36" s="1002"/>
      <c r="BD36" s="1002"/>
      <c r="BE36" s="1059" t="s">
        <v>405</v>
      </c>
      <c r="BF36" s="1059"/>
      <c r="BG36" s="1059"/>
      <c r="BH36" s="1059"/>
      <c r="BI36" s="1060"/>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6"/>
    </row>
    <row r="37" spans="1:131" s="227" customFormat="1" ht="26.25" customHeight="1" x14ac:dyDescent="0.2">
      <c r="A37" s="246">
        <v>10</v>
      </c>
      <c r="B37" s="1064" t="s">
        <v>406</v>
      </c>
      <c r="C37" s="1065"/>
      <c r="D37" s="1065"/>
      <c r="E37" s="1065"/>
      <c r="F37" s="1065"/>
      <c r="G37" s="1065"/>
      <c r="H37" s="1065"/>
      <c r="I37" s="1065"/>
      <c r="J37" s="1065"/>
      <c r="K37" s="1065"/>
      <c r="L37" s="1065"/>
      <c r="M37" s="1065"/>
      <c r="N37" s="1065"/>
      <c r="O37" s="1065"/>
      <c r="P37" s="1066"/>
      <c r="Q37" s="1076">
        <v>210</v>
      </c>
      <c r="R37" s="1077"/>
      <c r="S37" s="1077"/>
      <c r="T37" s="1077"/>
      <c r="U37" s="1077"/>
      <c r="V37" s="1077">
        <v>203</v>
      </c>
      <c r="W37" s="1077"/>
      <c r="X37" s="1077"/>
      <c r="Y37" s="1077"/>
      <c r="Z37" s="1077"/>
      <c r="AA37" s="1077">
        <v>7</v>
      </c>
      <c r="AB37" s="1077"/>
      <c r="AC37" s="1077"/>
      <c r="AD37" s="1077"/>
      <c r="AE37" s="1078"/>
      <c r="AF37" s="1070">
        <v>7</v>
      </c>
      <c r="AG37" s="1071"/>
      <c r="AH37" s="1071"/>
      <c r="AI37" s="1071"/>
      <c r="AJ37" s="1072"/>
      <c r="AK37" s="1011">
        <v>123</v>
      </c>
      <c r="AL37" s="1002"/>
      <c r="AM37" s="1002"/>
      <c r="AN37" s="1002"/>
      <c r="AO37" s="1002"/>
      <c r="AP37" s="1002">
        <v>1025</v>
      </c>
      <c r="AQ37" s="1002"/>
      <c r="AR37" s="1002"/>
      <c r="AS37" s="1002"/>
      <c r="AT37" s="1002"/>
      <c r="AU37" s="1002">
        <v>806</v>
      </c>
      <c r="AV37" s="1002"/>
      <c r="AW37" s="1002"/>
      <c r="AX37" s="1002"/>
      <c r="AY37" s="1002"/>
      <c r="AZ37" s="1002">
        <v>0</v>
      </c>
      <c r="BA37" s="1002"/>
      <c r="BB37" s="1002"/>
      <c r="BC37" s="1002"/>
      <c r="BD37" s="1002"/>
      <c r="BE37" s="1059" t="s">
        <v>402</v>
      </c>
      <c r="BF37" s="1059"/>
      <c r="BG37" s="1059"/>
      <c r="BH37" s="1059"/>
      <c r="BI37" s="1060"/>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6"/>
    </row>
    <row r="38" spans="1:131" s="227" customFormat="1" ht="26.25" customHeight="1" x14ac:dyDescent="0.2">
      <c r="A38" s="246">
        <v>11</v>
      </c>
      <c r="B38" s="1064" t="s">
        <v>407</v>
      </c>
      <c r="C38" s="1065"/>
      <c r="D38" s="1065"/>
      <c r="E38" s="1065"/>
      <c r="F38" s="1065"/>
      <c r="G38" s="1065"/>
      <c r="H38" s="1065"/>
      <c r="I38" s="1065"/>
      <c r="J38" s="1065"/>
      <c r="K38" s="1065"/>
      <c r="L38" s="1065"/>
      <c r="M38" s="1065"/>
      <c r="N38" s="1065"/>
      <c r="O38" s="1065"/>
      <c r="P38" s="1066"/>
      <c r="Q38" s="1076">
        <v>166</v>
      </c>
      <c r="R38" s="1077"/>
      <c r="S38" s="1077"/>
      <c r="T38" s="1077"/>
      <c r="U38" s="1077"/>
      <c r="V38" s="1077">
        <v>153</v>
      </c>
      <c r="W38" s="1077"/>
      <c r="X38" s="1077"/>
      <c r="Y38" s="1077"/>
      <c r="Z38" s="1077"/>
      <c r="AA38" s="1077">
        <v>13</v>
      </c>
      <c r="AB38" s="1077"/>
      <c r="AC38" s="1077"/>
      <c r="AD38" s="1077"/>
      <c r="AE38" s="1078"/>
      <c r="AF38" s="1070">
        <v>13</v>
      </c>
      <c r="AG38" s="1071"/>
      <c r="AH38" s="1071"/>
      <c r="AI38" s="1071"/>
      <c r="AJ38" s="1072"/>
      <c r="AK38" s="1011">
        <v>0</v>
      </c>
      <c r="AL38" s="1002"/>
      <c r="AM38" s="1002"/>
      <c r="AN38" s="1002"/>
      <c r="AO38" s="1002"/>
      <c r="AP38" s="1002">
        <v>703</v>
      </c>
      <c r="AQ38" s="1002"/>
      <c r="AR38" s="1002"/>
      <c r="AS38" s="1002"/>
      <c r="AT38" s="1002"/>
      <c r="AU38" s="1002">
        <v>0</v>
      </c>
      <c r="AV38" s="1002"/>
      <c r="AW38" s="1002"/>
      <c r="AX38" s="1002"/>
      <c r="AY38" s="1002"/>
      <c r="AZ38" s="1002">
        <v>0</v>
      </c>
      <c r="BA38" s="1002"/>
      <c r="BB38" s="1002"/>
      <c r="BC38" s="1002"/>
      <c r="BD38" s="1002"/>
      <c r="BE38" s="1059" t="s">
        <v>405</v>
      </c>
      <c r="BF38" s="1059"/>
      <c r="BG38" s="1059"/>
      <c r="BH38" s="1059"/>
      <c r="BI38" s="1060"/>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6"/>
    </row>
    <row r="39" spans="1:131" s="227" customFormat="1" ht="26.25" customHeight="1" x14ac:dyDescent="0.2">
      <c r="A39" s="246">
        <v>12</v>
      </c>
      <c r="B39" s="1064" t="s">
        <v>408</v>
      </c>
      <c r="C39" s="1065"/>
      <c r="D39" s="1065"/>
      <c r="E39" s="1065"/>
      <c r="F39" s="1065"/>
      <c r="G39" s="1065"/>
      <c r="H39" s="1065"/>
      <c r="I39" s="1065"/>
      <c r="J39" s="1065"/>
      <c r="K39" s="1065"/>
      <c r="L39" s="1065"/>
      <c r="M39" s="1065"/>
      <c r="N39" s="1065"/>
      <c r="O39" s="1065"/>
      <c r="P39" s="1066"/>
      <c r="Q39" s="1076">
        <v>37</v>
      </c>
      <c r="R39" s="1077"/>
      <c r="S39" s="1077"/>
      <c r="T39" s="1077"/>
      <c r="U39" s="1077"/>
      <c r="V39" s="1077">
        <v>23</v>
      </c>
      <c r="W39" s="1077"/>
      <c r="X39" s="1077"/>
      <c r="Y39" s="1077"/>
      <c r="Z39" s="1077"/>
      <c r="AA39" s="1077">
        <v>14</v>
      </c>
      <c r="AB39" s="1077"/>
      <c r="AC39" s="1077"/>
      <c r="AD39" s="1077"/>
      <c r="AE39" s="1078"/>
      <c r="AF39" s="1070">
        <v>14</v>
      </c>
      <c r="AG39" s="1071"/>
      <c r="AH39" s="1071"/>
      <c r="AI39" s="1071"/>
      <c r="AJ39" s="1072"/>
      <c r="AK39" s="1011">
        <v>0</v>
      </c>
      <c r="AL39" s="1002"/>
      <c r="AM39" s="1002"/>
      <c r="AN39" s="1002"/>
      <c r="AO39" s="1002"/>
      <c r="AP39" s="1002">
        <v>26</v>
      </c>
      <c r="AQ39" s="1002"/>
      <c r="AR39" s="1002"/>
      <c r="AS39" s="1002"/>
      <c r="AT39" s="1002"/>
      <c r="AU39" s="1002">
        <v>0</v>
      </c>
      <c r="AV39" s="1002"/>
      <c r="AW39" s="1002"/>
      <c r="AX39" s="1002"/>
      <c r="AY39" s="1002"/>
      <c r="AZ39" s="1002">
        <v>0</v>
      </c>
      <c r="BA39" s="1002"/>
      <c r="BB39" s="1002"/>
      <c r="BC39" s="1002"/>
      <c r="BD39" s="1002"/>
      <c r="BE39" s="1059" t="s">
        <v>402</v>
      </c>
      <c r="BF39" s="1059"/>
      <c r="BG39" s="1059"/>
      <c r="BH39" s="1059"/>
      <c r="BI39" s="1060"/>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6"/>
    </row>
    <row r="40" spans="1:131" s="227" customFormat="1" ht="26.25" customHeight="1" x14ac:dyDescent="0.2">
      <c r="A40" s="241">
        <v>13</v>
      </c>
      <c r="B40" s="1064" t="s">
        <v>409</v>
      </c>
      <c r="C40" s="1065"/>
      <c r="D40" s="1065"/>
      <c r="E40" s="1065"/>
      <c r="F40" s="1065"/>
      <c r="G40" s="1065"/>
      <c r="H40" s="1065"/>
      <c r="I40" s="1065"/>
      <c r="J40" s="1065"/>
      <c r="K40" s="1065"/>
      <c r="L40" s="1065"/>
      <c r="M40" s="1065"/>
      <c r="N40" s="1065"/>
      <c r="O40" s="1065"/>
      <c r="P40" s="1066"/>
      <c r="Q40" s="1076">
        <v>73</v>
      </c>
      <c r="R40" s="1077"/>
      <c r="S40" s="1077"/>
      <c r="T40" s="1077"/>
      <c r="U40" s="1077"/>
      <c r="V40" s="1077">
        <v>71</v>
      </c>
      <c r="W40" s="1077"/>
      <c r="X40" s="1077"/>
      <c r="Y40" s="1077"/>
      <c r="Z40" s="1077"/>
      <c r="AA40" s="1077">
        <v>2</v>
      </c>
      <c r="AB40" s="1077"/>
      <c r="AC40" s="1077"/>
      <c r="AD40" s="1077"/>
      <c r="AE40" s="1078"/>
      <c r="AF40" s="1070">
        <v>2</v>
      </c>
      <c r="AG40" s="1071"/>
      <c r="AH40" s="1071"/>
      <c r="AI40" s="1071"/>
      <c r="AJ40" s="1072"/>
      <c r="AK40" s="1011">
        <v>42</v>
      </c>
      <c r="AL40" s="1002"/>
      <c r="AM40" s="1002"/>
      <c r="AN40" s="1002"/>
      <c r="AO40" s="1002"/>
      <c r="AP40" s="1002">
        <v>271</v>
      </c>
      <c r="AQ40" s="1002"/>
      <c r="AR40" s="1002"/>
      <c r="AS40" s="1002"/>
      <c r="AT40" s="1002"/>
      <c r="AU40" s="1002">
        <v>224</v>
      </c>
      <c r="AV40" s="1002"/>
      <c r="AW40" s="1002"/>
      <c r="AX40" s="1002"/>
      <c r="AY40" s="1002"/>
      <c r="AZ40" s="1002">
        <v>0</v>
      </c>
      <c r="BA40" s="1002"/>
      <c r="BB40" s="1002"/>
      <c r="BC40" s="1002"/>
      <c r="BD40" s="1002"/>
      <c r="BE40" s="1059" t="s">
        <v>402</v>
      </c>
      <c r="BF40" s="1059"/>
      <c r="BG40" s="1059"/>
      <c r="BH40" s="1059"/>
      <c r="BI40" s="1060"/>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6"/>
    </row>
    <row r="41" spans="1:131" s="227" customFormat="1" ht="26.25" customHeight="1" x14ac:dyDescent="0.2">
      <c r="A41" s="241">
        <v>14</v>
      </c>
      <c r="B41" s="1064" t="s">
        <v>410</v>
      </c>
      <c r="C41" s="1065"/>
      <c r="D41" s="1065"/>
      <c r="E41" s="1065"/>
      <c r="F41" s="1065"/>
      <c r="G41" s="1065"/>
      <c r="H41" s="1065"/>
      <c r="I41" s="1065"/>
      <c r="J41" s="1065"/>
      <c r="K41" s="1065"/>
      <c r="L41" s="1065"/>
      <c r="M41" s="1065"/>
      <c r="N41" s="1065"/>
      <c r="O41" s="1065"/>
      <c r="P41" s="1066"/>
      <c r="Q41" s="1076">
        <v>153</v>
      </c>
      <c r="R41" s="1077"/>
      <c r="S41" s="1077"/>
      <c r="T41" s="1077"/>
      <c r="U41" s="1077"/>
      <c r="V41" s="1077">
        <v>147</v>
      </c>
      <c r="W41" s="1077"/>
      <c r="X41" s="1077"/>
      <c r="Y41" s="1077"/>
      <c r="Z41" s="1077"/>
      <c r="AA41" s="1077">
        <v>6</v>
      </c>
      <c r="AB41" s="1077"/>
      <c r="AC41" s="1077"/>
      <c r="AD41" s="1077"/>
      <c r="AE41" s="1078"/>
      <c r="AF41" s="1070">
        <v>6</v>
      </c>
      <c r="AG41" s="1071"/>
      <c r="AH41" s="1071"/>
      <c r="AI41" s="1071"/>
      <c r="AJ41" s="1072"/>
      <c r="AK41" s="1011">
        <v>125</v>
      </c>
      <c r="AL41" s="1002"/>
      <c r="AM41" s="1002"/>
      <c r="AN41" s="1002"/>
      <c r="AO41" s="1002"/>
      <c r="AP41" s="1002">
        <v>667</v>
      </c>
      <c r="AQ41" s="1002"/>
      <c r="AR41" s="1002"/>
      <c r="AS41" s="1002"/>
      <c r="AT41" s="1002"/>
      <c r="AU41" s="1002">
        <v>595</v>
      </c>
      <c r="AV41" s="1002"/>
      <c r="AW41" s="1002"/>
      <c r="AX41" s="1002"/>
      <c r="AY41" s="1002"/>
      <c r="AZ41" s="1002">
        <v>0</v>
      </c>
      <c r="BA41" s="1002"/>
      <c r="BB41" s="1002"/>
      <c r="BC41" s="1002"/>
      <c r="BD41" s="1002"/>
      <c r="BE41" s="1059" t="s">
        <v>402</v>
      </c>
      <c r="BF41" s="1059"/>
      <c r="BG41" s="1059"/>
      <c r="BH41" s="1059"/>
      <c r="BI41" s="1060"/>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6"/>
    </row>
    <row r="42" spans="1:131" s="227" customFormat="1" ht="26.25" customHeight="1" x14ac:dyDescent="0.2">
      <c r="A42" s="241">
        <v>15</v>
      </c>
      <c r="B42" s="1064" t="s">
        <v>411</v>
      </c>
      <c r="C42" s="1065"/>
      <c r="D42" s="1065"/>
      <c r="E42" s="1065"/>
      <c r="F42" s="1065"/>
      <c r="G42" s="1065"/>
      <c r="H42" s="1065"/>
      <c r="I42" s="1065"/>
      <c r="J42" s="1065"/>
      <c r="K42" s="1065"/>
      <c r="L42" s="1065"/>
      <c r="M42" s="1065"/>
      <c r="N42" s="1065"/>
      <c r="O42" s="1065"/>
      <c r="P42" s="1066"/>
      <c r="Q42" s="1076">
        <v>385</v>
      </c>
      <c r="R42" s="1077"/>
      <c r="S42" s="1077"/>
      <c r="T42" s="1077"/>
      <c r="U42" s="1077"/>
      <c r="V42" s="1077">
        <v>364</v>
      </c>
      <c r="W42" s="1077"/>
      <c r="X42" s="1077"/>
      <c r="Y42" s="1077"/>
      <c r="Z42" s="1077"/>
      <c r="AA42" s="1077">
        <v>20</v>
      </c>
      <c r="AB42" s="1077"/>
      <c r="AC42" s="1077"/>
      <c r="AD42" s="1077"/>
      <c r="AE42" s="1078"/>
      <c r="AF42" s="1070">
        <v>20</v>
      </c>
      <c r="AG42" s="1071"/>
      <c r="AH42" s="1071"/>
      <c r="AI42" s="1071"/>
      <c r="AJ42" s="1072"/>
      <c r="AK42" s="1011">
        <v>123</v>
      </c>
      <c r="AL42" s="1002"/>
      <c r="AM42" s="1002"/>
      <c r="AN42" s="1002"/>
      <c r="AO42" s="1002"/>
      <c r="AP42" s="1002">
        <v>1585</v>
      </c>
      <c r="AQ42" s="1002"/>
      <c r="AR42" s="1002"/>
      <c r="AS42" s="1002"/>
      <c r="AT42" s="1002"/>
      <c r="AU42" s="1002">
        <v>1192</v>
      </c>
      <c r="AV42" s="1002"/>
      <c r="AW42" s="1002"/>
      <c r="AX42" s="1002"/>
      <c r="AY42" s="1002"/>
      <c r="AZ42" s="1002">
        <v>0</v>
      </c>
      <c r="BA42" s="1002"/>
      <c r="BB42" s="1002"/>
      <c r="BC42" s="1002"/>
      <c r="BD42" s="1002"/>
      <c r="BE42" s="1059" t="s">
        <v>402</v>
      </c>
      <c r="BF42" s="1059"/>
      <c r="BG42" s="1059"/>
      <c r="BH42" s="1059"/>
      <c r="BI42" s="1060"/>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6"/>
    </row>
    <row r="43" spans="1:131" s="227" customFormat="1" ht="26.25" customHeight="1" x14ac:dyDescent="0.2">
      <c r="A43" s="241">
        <v>16</v>
      </c>
      <c r="B43" s="1064" t="s">
        <v>412</v>
      </c>
      <c r="C43" s="1065"/>
      <c r="D43" s="1065"/>
      <c r="E43" s="1065"/>
      <c r="F43" s="1065"/>
      <c r="G43" s="1065"/>
      <c r="H43" s="1065"/>
      <c r="I43" s="1065"/>
      <c r="J43" s="1065"/>
      <c r="K43" s="1065"/>
      <c r="L43" s="1065"/>
      <c r="M43" s="1065"/>
      <c r="N43" s="1065"/>
      <c r="O43" s="1065"/>
      <c r="P43" s="1066"/>
      <c r="Q43" s="1076">
        <v>308</v>
      </c>
      <c r="R43" s="1077"/>
      <c r="S43" s="1077"/>
      <c r="T43" s="1077"/>
      <c r="U43" s="1077"/>
      <c r="V43" s="1077">
        <v>292</v>
      </c>
      <c r="W43" s="1077"/>
      <c r="X43" s="1077"/>
      <c r="Y43" s="1077"/>
      <c r="Z43" s="1077"/>
      <c r="AA43" s="1077">
        <v>16</v>
      </c>
      <c r="AB43" s="1077"/>
      <c r="AC43" s="1077"/>
      <c r="AD43" s="1077"/>
      <c r="AE43" s="1078"/>
      <c r="AF43" s="1070">
        <v>16</v>
      </c>
      <c r="AG43" s="1071"/>
      <c r="AH43" s="1071"/>
      <c r="AI43" s="1071"/>
      <c r="AJ43" s="1072"/>
      <c r="AK43" s="1011">
        <v>226</v>
      </c>
      <c r="AL43" s="1002"/>
      <c r="AM43" s="1002"/>
      <c r="AN43" s="1002"/>
      <c r="AO43" s="1002"/>
      <c r="AP43" s="1002">
        <v>2161</v>
      </c>
      <c r="AQ43" s="1002"/>
      <c r="AR43" s="1002"/>
      <c r="AS43" s="1002"/>
      <c r="AT43" s="1002"/>
      <c r="AU43" s="1002">
        <v>1644</v>
      </c>
      <c r="AV43" s="1002"/>
      <c r="AW43" s="1002"/>
      <c r="AX43" s="1002"/>
      <c r="AY43" s="1002"/>
      <c r="AZ43" s="1002">
        <v>0</v>
      </c>
      <c r="BA43" s="1002"/>
      <c r="BB43" s="1002"/>
      <c r="BC43" s="1002"/>
      <c r="BD43" s="1002"/>
      <c r="BE43" s="1059" t="s">
        <v>402</v>
      </c>
      <c r="BF43" s="1059"/>
      <c r="BG43" s="1059"/>
      <c r="BH43" s="1059"/>
      <c r="BI43" s="1060"/>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6"/>
    </row>
    <row r="44" spans="1:131" s="227" customFormat="1" ht="26.25" customHeight="1" x14ac:dyDescent="0.2">
      <c r="A44" s="241">
        <v>17</v>
      </c>
      <c r="B44" s="1064" t="s">
        <v>413</v>
      </c>
      <c r="C44" s="1065"/>
      <c r="D44" s="1065"/>
      <c r="E44" s="1065"/>
      <c r="F44" s="1065"/>
      <c r="G44" s="1065"/>
      <c r="H44" s="1065"/>
      <c r="I44" s="1065"/>
      <c r="J44" s="1065"/>
      <c r="K44" s="1065"/>
      <c r="L44" s="1065"/>
      <c r="M44" s="1065"/>
      <c r="N44" s="1065"/>
      <c r="O44" s="1065"/>
      <c r="P44" s="1066"/>
      <c r="Q44" s="1076">
        <v>80</v>
      </c>
      <c r="R44" s="1077"/>
      <c r="S44" s="1077"/>
      <c r="T44" s="1077"/>
      <c r="U44" s="1077"/>
      <c r="V44" s="1077">
        <v>51</v>
      </c>
      <c r="W44" s="1077"/>
      <c r="X44" s="1077"/>
      <c r="Y44" s="1077"/>
      <c r="Z44" s="1077"/>
      <c r="AA44" s="1077">
        <v>29</v>
      </c>
      <c r="AB44" s="1077"/>
      <c r="AC44" s="1077"/>
      <c r="AD44" s="1077"/>
      <c r="AE44" s="1078"/>
      <c r="AF44" s="1070" t="s">
        <v>121</v>
      </c>
      <c r="AG44" s="1071"/>
      <c r="AH44" s="1071"/>
      <c r="AI44" s="1071"/>
      <c r="AJ44" s="1072"/>
      <c r="AK44" s="1011">
        <v>11</v>
      </c>
      <c r="AL44" s="1002"/>
      <c r="AM44" s="1002"/>
      <c r="AN44" s="1002"/>
      <c r="AO44" s="1002"/>
      <c r="AP44" s="1002">
        <v>68</v>
      </c>
      <c r="AQ44" s="1002"/>
      <c r="AR44" s="1002"/>
      <c r="AS44" s="1002"/>
      <c r="AT44" s="1002"/>
      <c r="AU44" s="1002">
        <v>0</v>
      </c>
      <c r="AV44" s="1002"/>
      <c r="AW44" s="1002"/>
      <c r="AX44" s="1002"/>
      <c r="AY44" s="1002"/>
      <c r="AZ44" s="1002">
        <v>0</v>
      </c>
      <c r="BA44" s="1002"/>
      <c r="BB44" s="1002"/>
      <c r="BC44" s="1002"/>
      <c r="BD44" s="1002"/>
      <c r="BE44" s="1059" t="s">
        <v>402</v>
      </c>
      <c r="BF44" s="1059"/>
      <c r="BG44" s="1059"/>
      <c r="BH44" s="1059"/>
      <c r="BI44" s="1060"/>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6"/>
    </row>
    <row r="45" spans="1:131" s="227" customFormat="1" ht="26.25" customHeight="1" x14ac:dyDescent="0.2">
      <c r="A45" s="241">
        <v>18</v>
      </c>
      <c r="B45" s="1064"/>
      <c r="C45" s="1065"/>
      <c r="D45" s="1065"/>
      <c r="E45" s="1065"/>
      <c r="F45" s="1065"/>
      <c r="G45" s="1065"/>
      <c r="H45" s="1065"/>
      <c r="I45" s="1065"/>
      <c r="J45" s="1065"/>
      <c r="K45" s="1065"/>
      <c r="L45" s="1065"/>
      <c r="M45" s="1065"/>
      <c r="N45" s="1065"/>
      <c r="O45" s="1065"/>
      <c r="P45" s="1066"/>
      <c r="Q45" s="1076"/>
      <c r="R45" s="1077"/>
      <c r="S45" s="1077"/>
      <c r="T45" s="1077"/>
      <c r="U45" s="1077"/>
      <c r="V45" s="1077"/>
      <c r="W45" s="1077"/>
      <c r="X45" s="1077"/>
      <c r="Y45" s="1077"/>
      <c r="Z45" s="1077"/>
      <c r="AA45" s="1077"/>
      <c r="AB45" s="1077"/>
      <c r="AC45" s="1077"/>
      <c r="AD45" s="1077"/>
      <c r="AE45" s="1078"/>
      <c r="AF45" s="1070"/>
      <c r="AG45" s="1071"/>
      <c r="AH45" s="1071"/>
      <c r="AI45" s="1071"/>
      <c r="AJ45" s="1072"/>
      <c r="AK45" s="1011"/>
      <c r="AL45" s="1002"/>
      <c r="AM45" s="1002"/>
      <c r="AN45" s="1002"/>
      <c r="AO45" s="1002"/>
      <c r="AP45" s="1002"/>
      <c r="AQ45" s="1002"/>
      <c r="AR45" s="1002"/>
      <c r="AS45" s="1002"/>
      <c r="AT45" s="1002"/>
      <c r="AU45" s="1002"/>
      <c r="AV45" s="1002"/>
      <c r="AW45" s="1002"/>
      <c r="AX45" s="1002"/>
      <c r="AY45" s="1002"/>
      <c r="AZ45" s="1075"/>
      <c r="BA45" s="1075"/>
      <c r="BB45" s="1075"/>
      <c r="BC45" s="1075"/>
      <c r="BD45" s="1075"/>
      <c r="BE45" s="1059"/>
      <c r="BF45" s="1059"/>
      <c r="BG45" s="1059"/>
      <c r="BH45" s="1059"/>
      <c r="BI45" s="1060"/>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6"/>
    </row>
    <row r="46" spans="1:131" s="227" customFormat="1" ht="26.25" customHeight="1" x14ac:dyDescent="0.2">
      <c r="A46" s="241">
        <v>19</v>
      </c>
      <c r="B46" s="1064"/>
      <c r="C46" s="1065"/>
      <c r="D46" s="1065"/>
      <c r="E46" s="1065"/>
      <c r="F46" s="1065"/>
      <c r="G46" s="1065"/>
      <c r="H46" s="1065"/>
      <c r="I46" s="1065"/>
      <c r="J46" s="1065"/>
      <c r="K46" s="1065"/>
      <c r="L46" s="1065"/>
      <c r="M46" s="1065"/>
      <c r="N46" s="1065"/>
      <c r="O46" s="1065"/>
      <c r="P46" s="1066"/>
      <c r="Q46" s="1076"/>
      <c r="R46" s="1077"/>
      <c r="S46" s="1077"/>
      <c r="T46" s="1077"/>
      <c r="U46" s="1077"/>
      <c r="V46" s="1077"/>
      <c r="W46" s="1077"/>
      <c r="X46" s="1077"/>
      <c r="Y46" s="1077"/>
      <c r="Z46" s="1077"/>
      <c r="AA46" s="1077"/>
      <c r="AB46" s="1077"/>
      <c r="AC46" s="1077"/>
      <c r="AD46" s="1077"/>
      <c r="AE46" s="1078"/>
      <c r="AF46" s="1070"/>
      <c r="AG46" s="1071"/>
      <c r="AH46" s="1071"/>
      <c r="AI46" s="1071"/>
      <c r="AJ46" s="1072"/>
      <c r="AK46" s="1011"/>
      <c r="AL46" s="1002"/>
      <c r="AM46" s="1002"/>
      <c r="AN46" s="1002"/>
      <c r="AO46" s="1002"/>
      <c r="AP46" s="1002"/>
      <c r="AQ46" s="1002"/>
      <c r="AR46" s="1002"/>
      <c r="AS46" s="1002"/>
      <c r="AT46" s="1002"/>
      <c r="AU46" s="1002"/>
      <c r="AV46" s="1002"/>
      <c r="AW46" s="1002"/>
      <c r="AX46" s="1002"/>
      <c r="AY46" s="1002"/>
      <c r="AZ46" s="1075"/>
      <c r="BA46" s="1075"/>
      <c r="BB46" s="1075"/>
      <c r="BC46" s="1075"/>
      <c r="BD46" s="1075"/>
      <c r="BE46" s="1059"/>
      <c r="BF46" s="1059"/>
      <c r="BG46" s="1059"/>
      <c r="BH46" s="1059"/>
      <c r="BI46" s="1060"/>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6"/>
    </row>
    <row r="47" spans="1:131" s="227" customFormat="1" ht="26.25" customHeight="1" x14ac:dyDescent="0.2">
      <c r="A47" s="241">
        <v>20</v>
      </c>
      <c r="B47" s="1064"/>
      <c r="C47" s="1065"/>
      <c r="D47" s="1065"/>
      <c r="E47" s="1065"/>
      <c r="F47" s="1065"/>
      <c r="G47" s="1065"/>
      <c r="H47" s="1065"/>
      <c r="I47" s="1065"/>
      <c r="J47" s="1065"/>
      <c r="K47" s="1065"/>
      <c r="L47" s="1065"/>
      <c r="M47" s="1065"/>
      <c r="N47" s="1065"/>
      <c r="O47" s="1065"/>
      <c r="P47" s="1066"/>
      <c r="Q47" s="1076"/>
      <c r="R47" s="1077"/>
      <c r="S47" s="1077"/>
      <c r="T47" s="1077"/>
      <c r="U47" s="1077"/>
      <c r="V47" s="1077"/>
      <c r="W47" s="1077"/>
      <c r="X47" s="1077"/>
      <c r="Y47" s="1077"/>
      <c r="Z47" s="1077"/>
      <c r="AA47" s="1077"/>
      <c r="AB47" s="1077"/>
      <c r="AC47" s="1077"/>
      <c r="AD47" s="1077"/>
      <c r="AE47" s="1078"/>
      <c r="AF47" s="1070"/>
      <c r="AG47" s="1071"/>
      <c r="AH47" s="1071"/>
      <c r="AI47" s="1071"/>
      <c r="AJ47" s="1072"/>
      <c r="AK47" s="1011"/>
      <c r="AL47" s="1002"/>
      <c r="AM47" s="1002"/>
      <c r="AN47" s="1002"/>
      <c r="AO47" s="1002"/>
      <c r="AP47" s="1002"/>
      <c r="AQ47" s="1002"/>
      <c r="AR47" s="1002"/>
      <c r="AS47" s="1002"/>
      <c r="AT47" s="1002"/>
      <c r="AU47" s="1002"/>
      <c r="AV47" s="1002"/>
      <c r="AW47" s="1002"/>
      <c r="AX47" s="1002"/>
      <c r="AY47" s="1002"/>
      <c r="AZ47" s="1075"/>
      <c r="BA47" s="1075"/>
      <c r="BB47" s="1075"/>
      <c r="BC47" s="1075"/>
      <c r="BD47" s="1075"/>
      <c r="BE47" s="1059"/>
      <c r="BF47" s="1059"/>
      <c r="BG47" s="1059"/>
      <c r="BH47" s="1059"/>
      <c r="BI47" s="1060"/>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6"/>
    </row>
    <row r="48" spans="1:131" s="227" customFormat="1" ht="26.25" customHeight="1" x14ac:dyDescent="0.2">
      <c r="A48" s="241">
        <v>21</v>
      </c>
      <c r="B48" s="1064"/>
      <c r="C48" s="1065"/>
      <c r="D48" s="1065"/>
      <c r="E48" s="1065"/>
      <c r="F48" s="1065"/>
      <c r="G48" s="1065"/>
      <c r="H48" s="1065"/>
      <c r="I48" s="1065"/>
      <c r="J48" s="1065"/>
      <c r="K48" s="1065"/>
      <c r="L48" s="1065"/>
      <c r="M48" s="1065"/>
      <c r="N48" s="1065"/>
      <c r="O48" s="1065"/>
      <c r="P48" s="1066"/>
      <c r="Q48" s="1076"/>
      <c r="R48" s="1077"/>
      <c r="S48" s="1077"/>
      <c r="T48" s="1077"/>
      <c r="U48" s="1077"/>
      <c r="V48" s="1077"/>
      <c r="W48" s="1077"/>
      <c r="X48" s="1077"/>
      <c r="Y48" s="1077"/>
      <c r="Z48" s="1077"/>
      <c r="AA48" s="1077"/>
      <c r="AB48" s="1077"/>
      <c r="AC48" s="1077"/>
      <c r="AD48" s="1077"/>
      <c r="AE48" s="1078"/>
      <c r="AF48" s="1070"/>
      <c r="AG48" s="1071"/>
      <c r="AH48" s="1071"/>
      <c r="AI48" s="1071"/>
      <c r="AJ48" s="1072"/>
      <c r="AK48" s="1011"/>
      <c r="AL48" s="1002"/>
      <c r="AM48" s="1002"/>
      <c r="AN48" s="1002"/>
      <c r="AO48" s="1002"/>
      <c r="AP48" s="1002"/>
      <c r="AQ48" s="1002"/>
      <c r="AR48" s="1002"/>
      <c r="AS48" s="1002"/>
      <c r="AT48" s="1002"/>
      <c r="AU48" s="1002"/>
      <c r="AV48" s="1002"/>
      <c r="AW48" s="1002"/>
      <c r="AX48" s="1002"/>
      <c r="AY48" s="1002"/>
      <c r="AZ48" s="1075"/>
      <c r="BA48" s="1075"/>
      <c r="BB48" s="1075"/>
      <c r="BC48" s="1075"/>
      <c r="BD48" s="1075"/>
      <c r="BE48" s="1059"/>
      <c r="BF48" s="1059"/>
      <c r="BG48" s="1059"/>
      <c r="BH48" s="1059"/>
      <c r="BI48" s="1060"/>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6"/>
    </row>
    <row r="49" spans="1:131" s="227" customFormat="1" ht="26.25" customHeight="1" x14ac:dyDescent="0.2">
      <c r="A49" s="241">
        <v>22</v>
      </c>
      <c r="B49" s="1064"/>
      <c r="C49" s="1065"/>
      <c r="D49" s="1065"/>
      <c r="E49" s="1065"/>
      <c r="F49" s="1065"/>
      <c r="G49" s="1065"/>
      <c r="H49" s="1065"/>
      <c r="I49" s="1065"/>
      <c r="J49" s="1065"/>
      <c r="K49" s="1065"/>
      <c r="L49" s="1065"/>
      <c r="M49" s="1065"/>
      <c r="N49" s="1065"/>
      <c r="O49" s="1065"/>
      <c r="P49" s="1066"/>
      <c r="Q49" s="1076"/>
      <c r="R49" s="1077"/>
      <c r="S49" s="1077"/>
      <c r="T49" s="1077"/>
      <c r="U49" s="1077"/>
      <c r="V49" s="1077"/>
      <c r="W49" s="1077"/>
      <c r="X49" s="1077"/>
      <c r="Y49" s="1077"/>
      <c r="Z49" s="1077"/>
      <c r="AA49" s="1077"/>
      <c r="AB49" s="1077"/>
      <c r="AC49" s="1077"/>
      <c r="AD49" s="1077"/>
      <c r="AE49" s="1078"/>
      <c r="AF49" s="1070"/>
      <c r="AG49" s="1071"/>
      <c r="AH49" s="1071"/>
      <c r="AI49" s="1071"/>
      <c r="AJ49" s="1072"/>
      <c r="AK49" s="1011"/>
      <c r="AL49" s="1002"/>
      <c r="AM49" s="1002"/>
      <c r="AN49" s="1002"/>
      <c r="AO49" s="1002"/>
      <c r="AP49" s="1002"/>
      <c r="AQ49" s="1002"/>
      <c r="AR49" s="1002"/>
      <c r="AS49" s="1002"/>
      <c r="AT49" s="1002"/>
      <c r="AU49" s="1002"/>
      <c r="AV49" s="1002"/>
      <c r="AW49" s="1002"/>
      <c r="AX49" s="1002"/>
      <c r="AY49" s="1002"/>
      <c r="AZ49" s="1075"/>
      <c r="BA49" s="1075"/>
      <c r="BB49" s="1075"/>
      <c r="BC49" s="1075"/>
      <c r="BD49" s="1075"/>
      <c r="BE49" s="1059"/>
      <c r="BF49" s="1059"/>
      <c r="BG49" s="1059"/>
      <c r="BH49" s="1059"/>
      <c r="BI49" s="1060"/>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6"/>
    </row>
    <row r="50" spans="1:131" s="227" customFormat="1" ht="26.25" customHeight="1" x14ac:dyDescent="0.2">
      <c r="A50" s="241">
        <v>23</v>
      </c>
      <c r="B50" s="1064"/>
      <c r="C50" s="1065"/>
      <c r="D50" s="1065"/>
      <c r="E50" s="1065"/>
      <c r="F50" s="1065"/>
      <c r="G50" s="1065"/>
      <c r="H50" s="1065"/>
      <c r="I50" s="1065"/>
      <c r="J50" s="1065"/>
      <c r="K50" s="1065"/>
      <c r="L50" s="1065"/>
      <c r="M50" s="1065"/>
      <c r="N50" s="1065"/>
      <c r="O50" s="1065"/>
      <c r="P50" s="1066"/>
      <c r="Q50" s="1067"/>
      <c r="R50" s="1068"/>
      <c r="S50" s="1068"/>
      <c r="T50" s="1068"/>
      <c r="U50" s="1068"/>
      <c r="V50" s="1068"/>
      <c r="W50" s="1068"/>
      <c r="X50" s="1068"/>
      <c r="Y50" s="1068"/>
      <c r="Z50" s="1068"/>
      <c r="AA50" s="1068"/>
      <c r="AB50" s="1068"/>
      <c r="AC50" s="1068"/>
      <c r="AD50" s="1068"/>
      <c r="AE50" s="1069"/>
      <c r="AF50" s="1070"/>
      <c r="AG50" s="1071"/>
      <c r="AH50" s="1071"/>
      <c r="AI50" s="1071"/>
      <c r="AJ50" s="1072"/>
      <c r="AK50" s="1073"/>
      <c r="AL50" s="1068"/>
      <c r="AM50" s="1068"/>
      <c r="AN50" s="1068"/>
      <c r="AO50" s="1068"/>
      <c r="AP50" s="1068"/>
      <c r="AQ50" s="1068"/>
      <c r="AR50" s="1068"/>
      <c r="AS50" s="1068"/>
      <c r="AT50" s="1068"/>
      <c r="AU50" s="1068"/>
      <c r="AV50" s="1068"/>
      <c r="AW50" s="1068"/>
      <c r="AX50" s="1068"/>
      <c r="AY50" s="1068"/>
      <c r="AZ50" s="1074"/>
      <c r="BA50" s="1074"/>
      <c r="BB50" s="1074"/>
      <c r="BC50" s="1074"/>
      <c r="BD50" s="1074"/>
      <c r="BE50" s="1059"/>
      <c r="BF50" s="1059"/>
      <c r="BG50" s="1059"/>
      <c r="BH50" s="1059"/>
      <c r="BI50" s="1060"/>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6"/>
    </row>
    <row r="51" spans="1:131" s="227" customFormat="1" ht="26.25" customHeight="1" x14ac:dyDescent="0.2">
      <c r="A51" s="241">
        <v>24</v>
      </c>
      <c r="B51" s="1064"/>
      <c r="C51" s="1065"/>
      <c r="D51" s="1065"/>
      <c r="E51" s="1065"/>
      <c r="F51" s="1065"/>
      <c r="G51" s="1065"/>
      <c r="H51" s="1065"/>
      <c r="I51" s="1065"/>
      <c r="J51" s="1065"/>
      <c r="K51" s="1065"/>
      <c r="L51" s="1065"/>
      <c r="M51" s="1065"/>
      <c r="N51" s="1065"/>
      <c r="O51" s="1065"/>
      <c r="P51" s="1066"/>
      <c r="Q51" s="1067"/>
      <c r="R51" s="1068"/>
      <c r="S51" s="1068"/>
      <c r="T51" s="1068"/>
      <c r="U51" s="1068"/>
      <c r="V51" s="1068"/>
      <c r="W51" s="1068"/>
      <c r="X51" s="1068"/>
      <c r="Y51" s="1068"/>
      <c r="Z51" s="1068"/>
      <c r="AA51" s="1068"/>
      <c r="AB51" s="1068"/>
      <c r="AC51" s="1068"/>
      <c r="AD51" s="1068"/>
      <c r="AE51" s="1069"/>
      <c r="AF51" s="1070"/>
      <c r="AG51" s="1071"/>
      <c r="AH51" s="1071"/>
      <c r="AI51" s="1071"/>
      <c r="AJ51" s="1072"/>
      <c r="AK51" s="1073"/>
      <c r="AL51" s="1068"/>
      <c r="AM51" s="1068"/>
      <c r="AN51" s="1068"/>
      <c r="AO51" s="1068"/>
      <c r="AP51" s="1068"/>
      <c r="AQ51" s="1068"/>
      <c r="AR51" s="1068"/>
      <c r="AS51" s="1068"/>
      <c r="AT51" s="1068"/>
      <c r="AU51" s="1068"/>
      <c r="AV51" s="1068"/>
      <c r="AW51" s="1068"/>
      <c r="AX51" s="1068"/>
      <c r="AY51" s="1068"/>
      <c r="AZ51" s="1074"/>
      <c r="BA51" s="1074"/>
      <c r="BB51" s="1074"/>
      <c r="BC51" s="1074"/>
      <c r="BD51" s="1074"/>
      <c r="BE51" s="1059"/>
      <c r="BF51" s="1059"/>
      <c r="BG51" s="1059"/>
      <c r="BH51" s="1059"/>
      <c r="BI51" s="1060"/>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6"/>
    </row>
    <row r="52" spans="1:131" s="227" customFormat="1" ht="26.25" customHeight="1" x14ac:dyDescent="0.2">
      <c r="A52" s="241">
        <v>25</v>
      </c>
      <c r="B52" s="1064"/>
      <c r="C52" s="1065"/>
      <c r="D52" s="1065"/>
      <c r="E52" s="1065"/>
      <c r="F52" s="1065"/>
      <c r="G52" s="1065"/>
      <c r="H52" s="1065"/>
      <c r="I52" s="1065"/>
      <c r="J52" s="1065"/>
      <c r="K52" s="1065"/>
      <c r="L52" s="1065"/>
      <c r="M52" s="1065"/>
      <c r="N52" s="1065"/>
      <c r="O52" s="1065"/>
      <c r="P52" s="1066"/>
      <c r="Q52" s="1067"/>
      <c r="R52" s="1068"/>
      <c r="S52" s="1068"/>
      <c r="T52" s="1068"/>
      <c r="U52" s="1068"/>
      <c r="V52" s="1068"/>
      <c r="W52" s="1068"/>
      <c r="X52" s="1068"/>
      <c r="Y52" s="1068"/>
      <c r="Z52" s="1068"/>
      <c r="AA52" s="1068"/>
      <c r="AB52" s="1068"/>
      <c r="AC52" s="1068"/>
      <c r="AD52" s="1068"/>
      <c r="AE52" s="1069"/>
      <c r="AF52" s="1070"/>
      <c r="AG52" s="1071"/>
      <c r="AH52" s="1071"/>
      <c r="AI52" s="1071"/>
      <c r="AJ52" s="1072"/>
      <c r="AK52" s="1073"/>
      <c r="AL52" s="1068"/>
      <c r="AM52" s="1068"/>
      <c r="AN52" s="1068"/>
      <c r="AO52" s="1068"/>
      <c r="AP52" s="1068"/>
      <c r="AQ52" s="1068"/>
      <c r="AR52" s="1068"/>
      <c r="AS52" s="1068"/>
      <c r="AT52" s="1068"/>
      <c r="AU52" s="1068"/>
      <c r="AV52" s="1068"/>
      <c r="AW52" s="1068"/>
      <c r="AX52" s="1068"/>
      <c r="AY52" s="1068"/>
      <c r="AZ52" s="1074"/>
      <c r="BA52" s="1074"/>
      <c r="BB52" s="1074"/>
      <c r="BC52" s="1074"/>
      <c r="BD52" s="1074"/>
      <c r="BE52" s="1059"/>
      <c r="BF52" s="1059"/>
      <c r="BG52" s="1059"/>
      <c r="BH52" s="1059"/>
      <c r="BI52" s="1060"/>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6"/>
    </row>
    <row r="53" spans="1:131" s="227" customFormat="1" ht="26.25" customHeight="1" x14ac:dyDescent="0.2">
      <c r="A53" s="241">
        <v>26</v>
      </c>
      <c r="B53" s="1064"/>
      <c r="C53" s="1065"/>
      <c r="D53" s="1065"/>
      <c r="E53" s="1065"/>
      <c r="F53" s="1065"/>
      <c r="G53" s="1065"/>
      <c r="H53" s="1065"/>
      <c r="I53" s="1065"/>
      <c r="J53" s="1065"/>
      <c r="K53" s="1065"/>
      <c r="L53" s="1065"/>
      <c r="M53" s="1065"/>
      <c r="N53" s="1065"/>
      <c r="O53" s="1065"/>
      <c r="P53" s="1066"/>
      <c r="Q53" s="1067"/>
      <c r="R53" s="1068"/>
      <c r="S53" s="1068"/>
      <c r="T53" s="1068"/>
      <c r="U53" s="1068"/>
      <c r="V53" s="1068"/>
      <c r="W53" s="1068"/>
      <c r="X53" s="1068"/>
      <c r="Y53" s="1068"/>
      <c r="Z53" s="1068"/>
      <c r="AA53" s="1068"/>
      <c r="AB53" s="1068"/>
      <c r="AC53" s="1068"/>
      <c r="AD53" s="1068"/>
      <c r="AE53" s="1069"/>
      <c r="AF53" s="1070"/>
      <c r="AG53" s="1071"/>
      <c r="AH53" s="1071"/>
      <c r="AI53" s="1071"/>
      <c r="AJ53" s="1072"/>
      <c r="AK53" s="1073"/>
      <c r="AL53" s="1068"/>
      <c r="AM53" s="1068"/>
      <c r="AN53" s="1068"/>
      <c r="AO53" s="1068"/>
      <c r="AP53" s="1068"/>
      <c r="AQ53" s="1068"/>
      <c r="AR53" s="1068"/>
      <c r="AS53" s="1068"/>
      <c r="AT53" s="1068"/>
      <c r="AU53" s="1068"/>
      <c r="AV53" s="1068"/>
      <c r="AW53" s="1068"/>
      <c r="AX53" s="1068"/>
      <c r="AY53" s="1068"/>
      <c r="AZ53" s="1074"/>
      <c r="BA53" s="1074"/>
      <c r="BB53" s="1074"/>
      <c r="BC53" s="1074"/>
      <c r="BD53" s="1074"/>
      <c r="BE53" s="1059"/>
      <c r="BF53" s="1059"/>
      <c r="BG53" s="1059"/>
      <c r="BH53" s="1059"/>
      <c r="BI53" s="1060"/>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6"/>
    </row>
    <row r="54" spans="1:131" s="227" customFormat="1" ht="26.25" customHeight="1" x14ac:dyDescent="0.2">
      <c r="A54" s="241">
        <v>27</v>
      </c>
      <c r="B54" s="1064"/>
      <c r="C54" s="1065"/>
      <c r="D54" s="1065"/>
      <c r="E54" s="1065"/>
      <c r="F54" s="1065"/>
      <c r="G54" s="1065"/>
      <c r="H54" s="1065"/>
      <c r="I54" s="1065"/>
      <c r="J54" s="1065"/>
      <c r="K54" s="1065"/>
      <c r="L54" s="1065"/>
      <c r="M54" s="1065"/>
      <c r="N54" s="1065"/>
      <c r="O54" s="1065"/>
      <c r="P54" s="1066"/>
      <c r="Q54" s="1067"/>
      <c r="R54" s="1068"/>
      <c r="S54" s="1068"/>
      <c r="T54" s="1068"/>
      <c r="U54" s="1068"/>
      <c r="V54" s="1068"/>
      <c r="W54" s="1068"/>
      <c r="X54" s="1068"/>
      <c r="Y54" s="1068"/>
      <c r="Z54" s="1068"/>
      <c r="AA54" s="1068"/>
      <c r="AB54" s="1068"/>
      <c r="AC54" s="1068"/>
      <c r="AD54" s="1068"/>
      <c r="AE54" s="1069"/>
      <c r="AF54" s="1070"/>
      <c r="AG54" s="1071"/>
      <c r="AH54" s="1071"/>
      <c r="AI54" s="1071"/>
      <c r="AJ54" s="1072"/>
      <c r="AK54" s="1073"/>
      <c r="AL54" s="1068"/>
      <c r="AM54" s="1068"/>
      <c r="AN54" s="1068"/>
      <c r="AO54" s="1068"/>
      <c r="AP54" s="1068"/>
      <c r="AQ54" s="1068"/>
      <c r="AR54" s="1068"/>
      <c r="AS54" s="1068"/>
      <c r="AT54" s="1068"/>
      <c r="AU54" s="1068"/>
      <c r="AV54" s="1068"/>
      <c r="AW54" s="1068"/>
      <c r="AX54" s="1068"/>
      <c r="AY54" s="1068"/>
      <c r="AZ54" s="1074"/>
      <c r="BA54" s="1074"/>
      <c r="BB54" s="1074"/>
      <c r="BC54" s="1074"/>
      <c r="BD54" s="1074"/>
      <c r="BE54" s="1059"/>
      <c r="BF54" s="1059"/>
      <c r="BG54" s="1059"/>
      <c r="BH54" s="1059"/>
      <c r="BI54" s="1060"/>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6"/>
    </row>
    <row r="55" spans="1:131" s="227" customFormat="1" ht="26.25" customHeight="1" x14ac:dyDescent="0.2">
      <c r="A55" s="241">
        <v>28</v>
      </c>
      <c r="B55" s="1064"/>
      <c r="C55" s="1065"/>
      <c r="D55" s="1065"/>
      <c r="E55" s="1065"/>
      <c r="F55" s="1065"/>
      <c r="G55" s="1065"/>
      <c r="H55" s="1065"/>
      <c r="I55" s="1065"/>
      <c r="J55" s="1065"/>
      <c r="K55" s="1065"/>
      <c r="L55" s="1065"/>
      <c r="M55" s="1065"/>
      <c r="N55" s="1065"/>
      <c r="O55" s="1065"/>
      <c r="P55" s="1066"/>
      <c r="Q55" s="1067"/>
      <c r="R55" s="1068"/>
      <c r="S55" s="1068"/>
      <c r="T55" s="1068"/>
      <c r="U55" s="1068"/>
      <c r="V55" s="1068"/>
      <c r="W55" s="1068"/>
      <c r="X55" s="1068"/>
      <c r="Y55" s="1068"/>
      <c r="Z55" s="1068"/>
      <c r="AA55" s="1068"/>
      <c r="AB55" s="1068"/>
      <c r="AC55" s="1068"/>
      <c r="AD55" s="1068"/>
      <c r="AE55" s="1069"/>
      <c r="AF55" s="1070"/>
      <c r="AG55" s="1071"/>
      <c r="AH55" s="1071"/>
      <c r="AI55" s="1071"/>
      <c r="AJ55" s="1072"/>
      <c r="AK55" s="1073"/>
      <c r="AL55" s="1068"/>
      <c r="AM55" s="1068"/>
      <c r="AN55" s="1068"/>
      <c r="AO55" s="1068"/>
      <c r="AP55" s="1068"/>
      <c r="AQ55" s="1068"/>
      <c r="AR55" s="1068"/>
      <c r="AS55" s="1068"/>
      <c r="AT55" s="1068"/>
      <c r="AU55" s="1068"/>
      <c r="AV55" s="1068"/>
      <c r="AW55" s="1068"/>
      <c r="AX55" s="1068"/>
      <c r="AY55" s="1068"/>
      <c r="AZ55" s="1074"/>
      <c r="BA55" s="1074"/>
      <c r="BB55" s="1074"/>
      <c r="BC55" s="1074"/>
      <c r="BD55" s="1074"/>
      <c r="BE55" s="1059"/>
      <c r="BF55" s="1059"/>
      <c r="BG55" s="1059"/>
      <c r="BH55" s="1059"/>
      <c r="BI55" s="1060"/>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6"/>
    </row>
    <row r="56" spans="1:131" s="227" customFormat="1" ht="26.25" customHeight="1" x14ac:dyDescent="0.2">
      <c r="A56" s="241">
        <v>29</v>
      </c>
      <c r="B56" s="1064"/>
      <c r="C56" s="1065"/>
      <c r="D56" s="1065"/>
      <c r="E56" s="1065"/>
      <c r="F56" s="1065"/>
      <c r="G56" s="1065"/>
      <c r="H56" s="1065"/>
      <c r="I56" s="1065"/>
      <c r="J56" s="1065"/>
      <c r="K56" s="1065"/>
      <c r="L56" s="1065"/>
      <c r="M56" s="1065"/>
      <c r="N56" s="1065"/>
      <c r="O56" s="1065"/>
      <c r="P56" s="1066"/>
      <c r="Q56" s="1067"/>
      <c r="R56" s="1068"/>
      <c r="S56" s="1068"/>
      <c r="T56" s="1068"/>
      <c r="U56" s="1068"/>
      <c r="V56" s="1068"/>
      <c r="W56" s="1068"/>
      <c r="X56" s="1068"/>
      <c r="Y56" s="1068"/>
      <c r="Z56" s="1068"/>
      <c r="AA56" s="1068"/>
      <c r="AB56" s="1068"/>
      <c r="AC56" s="1068"/>
      <c r="AD56" s="1068"/>
      <c r="AE56" s="1069"/>
      <c r="AF56" s="1070"/>
      <c r="AG56" s="1071"/>
      <c r="AH56" s="1071"/>
      <c r="AI56" s="1071"/>
      <c r="AJ56" s="1072"/>
      <c r="AK56" s="1073"/>
      <c r="AL56" s="1068"/>
      <c r="AM56" s="1068"/>
      <c r="AN56" s="1068"/>
      <c r="AO56" s="1068"/>
      <c r="AP56" s="1068"/>
      <c r="AQ56" s="1068"/>
      <c r="AR56" s="1068"/>
      <c r="AS56" s="1068"/>
      <c r="AT56" s="1068"/>
      <c r="AU56" s="1068"/>
      <c r="AV56" s="1068"/>
      <c r="AW56" s="1068"/>
      <c r="AX56" s="1068"/>
      <c r="AY56" s="1068"/>
      <c r="AZ56" s="1074"/>
      <c r="BA56" s="1074"/>
      <c r="BB56" s="1074"/>
      <c r="BC56" s="1074"/>
      <c r="BD56" s="1074"/>
      <c r="BE56" s="1059"/>
      <c r="BF56" s="1059"/>
      <c r="BG56" s="1059"/>
      <c r="BH56" s="1059"/>
      <c r="BI56" s="1060"/>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6"/>
    </row>
    <row r="57" spans="1:131" s="227" customFormat="1" ht="26.25" customHeight="1" x14ac:dyDescent="0.2">
      <c r="A57" s="241">
        <v>30</v>
      </c>
      <c r="B57" s="1064"/>
      <c r="C57" s="1065"/>
      <c r="D57" s="1065"/>
      <c r="E57" s="1065"/>
      <c r="F57" s="1065"/>
      <c r="G57" s="1065"/>
      <c r="H57" s="1065"/>
      <c r="I57" s="1065"/>
      <c r="J57" s="1065"/>
      <c r="K57" s="1065"/>
      <c r="L57" s="1065"/>
      <c r="M57" s="1065"/>
      <c r="N57" s="1065"/>
      <c r="O57" s="1065"/>
      <c r="P57" s="1066"/>
      <c r="Q57" s="1067"/>
      <c r="R57" s="1068"/>
      <c r="S57" s="1068"/>
      <c r="T57" s="1068"/>
      <c r="U57" s="1068"/>
      <c r="V57" s="1068"/>
      <c r="W57" s="1068"/>
      <c r="X57" s="1068"/>
      <c r="Y57" s="1068"/>
      <c r="Z57" s="1068"/>
      <c r="AA57" s="1068"/>
      <c r="AB57" s="1068"/>
      <c r="AC57" s="1068"/>
      <c r="AD57" s="1068"/>
      <c r="AE57" s="1069"/>
      <c r="AF57" s="1070"/>
      <c r="AG57" s="1071"/>
      <c r="AH57" s="1071"/>
      <c r="AI57" s="1071"/>
      <c r="AJ57" s="1072"/>
      <c r="AK57" s="1073"/>
      <c r="AL57" s="1068"/>
      <c r="AM57" s="1068"/>
      <c r="AN57" s="1068"/>
      <c r="AO57" s="1068"/>
      <c r="AP57" s="1068"/>
      <c r="AQ57" s="1068"/>
      <c r="AR57" s="1068"/>
      <c r="AS57" s="1068"/>
      <c r="AT57" s="1068"/>
      <c r="AU57" s="1068"/>
      <c r="AV57" s="1068"/>
      <c r="AW57" s="1068"/>
      <c r="AX57" s="1068"/>
      <c r="AY57" s="1068"/>
      <c r="AZ57" s="1074"/>
      <c r="BA57" s="1074"/>
      <c r="BB57" s="1074"/>
      <c r="BC57" s="1074"/>
      <c r="BD57" s="1074"/>
      <c r="BE57" s="1059"/>
      <c r="BF57" s="1059"/>
      <c r="BG57" s="1059"/>
      <c r="BH57" s="1059"/>
      <c r="BI57" s="1060"/>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6"/>
    </row>
    <row r="58" spans="1:131" s="227" customFormat="1" ht="26.25" customHeight="1" x14ac:dyDescent="0.2">
      <c r="A58" s="241">
        <v>31</v>
      </c>
      <c r="B58" s="1064"/>
      <c r="C58" s="1065"/>
      <c r="D58" s="1065"/>
      <c r="E58" s="1065"/>
      <c r="F58" s="1065"/>
      <c r="G58" s="1065"/>
      <c r="H58" s="1065"/>
      <c r="I58" s="1065"/>
      <c r="J58" s="1065"/>
      <c r="K58" s="1065"/>
      <c r="L58" s="1065"/>
      <c r="M58" s="1065"/>
      <c r="N58" s="1065"/>
      <c r="O58" s="1065"/>
      <c r="P58" s="1066"/>
      <c r="Q58" s="1067"/>
      <c r="R58" s="1068"/>
      <c r="S58" s="1068"/>
      <c r="T58" s="1068"/>
      <c r="U58" s="1068"/>
      <c r="V58" s="1068"/>
      <c r="W58" s="1068"/>
      <c r="X58" s="1068"/>
      <c r="Y58" s="1068"/>
      <c r="Z58" s="1068"/>
      <c r="AA58" s="1068"/>
      <c r="AB58" s="1068"/>
      <c r="AC58" s="1068"/>
      <c r="AD58" s="1068"/>
      <c r="AE58" s="1069"/>
      <c r="AF58" s="1070"/>
      <c r="AG58" s="1071"/>
      <c r="AH58" s="1071"/>
      <c r="AI58" s="1071"/>
      <c r="AJ58" s="1072"/>
      <c r="AK58" s="1073"/>
      <c r="AL58" s="1068"/>
      <c r="AM58" s="1068"/>
      <c r="AN58" s="1068"/>
      <c r="AO58" s="1068"/>
      <c r="AP58" s="1068"/>
      <c r="AQ58" s="1068"/>
      <c r="AR58" s="1068"/>
      <c r="AS58" s="1068"/>
      <c r="AT58" s="1068"/>
      <c r="AU58" s="1068"/>
      <c r="AV58" s="1068"/>
      <c r="AW58" s="1068"/>
      <c r="AX58" s="1068"/>
      <c r="AY58" s="1068"/>
      <c r="AZ58" s="1074"/>
      <c r="BA58" s="1074"/>
      <c r="BB58" s="1074"/>
      <c r="BC58" s="1074"/>
      <c r="BD58" s="1074"/>
      <c r="BE58" s="1059"/>
      <c r="BF58" s="1059"/>
      <c r="BG58" s="1059"/>
      <c r="BH58" s="1059"/>
      <c r="BI58" s="1060"/>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6"/>
    </row>
    <row r="59" spans="1:131" s="227" customFormat="1" ht="26.25" customHeight="1" x14ac:dyDescent="0.2">
      <c r="A59" s="241">
        <v>32</v>
      </c>
      <c r="B59" s="1064"/>
      <c r="C59" s="1065"/>
      <c r="D59" s="1065"/>
      <c r="E59" s="1065"/>
      <c r="F59" s="1065"/>
      <c r="G59" s="1065"/>
      <c r="H59" s="1065"/>
      <c r="I59" s="1065"/>
      <c r="J59" s="1065"/>
      <c r="K59" s="1065"/>
      <c r="L59" s="1065"/>
      <c r="M59" s="1065"/>
      <c r="N59" s="1065"/>
      <c r="O59" s="1065"/>
      <c r="P59" s="1066"/>
      <c r="Q59" s="1067"/>
      <c r="R59" s="1068"/>
      <c r="S59" s="1068"/>
      <c r="T59" s="1068"/>
      <c r="U59" s="1068"/>
      <c r="V59" s="1068"/>
      <c r="W59" s="1068"/>
      <c r="X59" s="1068"/>
      <c r="Y59" s="1068"/>
      <c r="Z59" s="1068"/>
      <c r="AA59" s="1068"/>
      <c r="AB59" s="1068"/>
      <c r="AC59" s="1068"/>
      <c r="AD59" s="1068"/>
      <c r="AE59" s="1069"/>
      <c r="AF59" s="1070"/>
      <c r="AG59" s="1071"/>
      <c r="AH59" s="1071"/>
      <c r="AI59" s="1071"/>
      <c r="AJ59" s="1072"/>
      <c r="AK59" s="1073"/>
      <c r="AL59" s="1068"/>
      <c r="AM59" s="1068"/>
      <c r="AN59" s="1068"/>
      <c r="AO59" s="1068"/>
      <c r="AP59" s="1068"/>
      <c r="AQ59" s="1068"/>
      <c r="AR59" s="1068"/>
      <c r="AS59" s="1068"/>
      <c r="AT59" s="1068"/>
      <c r="AU59" s="1068"/>
      <c r="AV59" s="1068"/>
      <c r="AW59" s="1068"/>
      <c r="AX59" s="1068"/>
      <c r="AY59" s="1068"/>
      <c r="AZ59" s="1074"/>
      <c r="BA59" s="1074"/>
      <c r="BB59" s="1074"/>
      <c r="BC59" s="1074"/>
      <c r="BD59" s="1074"/>
      <c r="BE59" s="1059"/>
      <c r="BF59" s="1059"/>
      <c r="BG59" s="1059"/>
      <c r="BH59" s="1059"/>
      <c r="BI59" s="1060"/>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6"/>
    </row>
    <row r="60" spans="1:131" s="227" customFormat="1" ht="26.25" customHeight="1" x14ac:dyDescent="0.2">
      <c r="A60" s="241">
        <v>33</v>
      </c>
      <c r="B60" s="1064"/>
      <c r="C60" s="1065"/>
      <c r="D60" s="1065"/>
      <c r="E60" s="1065"/>
      <c r="F60" s="1065"/>
      <c r="G60" s="1065"/>
      <c r="H60" s="1065"/>
      <c r="I60" s="1065"/>
      <c r="J60" s="1065"/>
      <c r="K60" s="1065"/>
      <c r="L60" s="1065"/>
      <c r="M60" s="1065"/>
      <c r="N60" s="1065"/>
      <c r="O60" s="1065"/>
      <c r="P60" s="1066"/>
      <c r="Q60" s="1067"/>
      <c r="R60" s="1068"/>
      <c r="S60" s="1068"/>
      <c r="T60" s="1068"/>
      <c r="U60" s="1068"/>
      <c r="V60" s="1068"/>
      <c r="W60" s="1068"/>
      <c r="X60" s="1068"/>
      <c r="Y60" s="1068"/>
      <c r="Z60" s="1068"/>
      <c r="AA60" s="1068"/>
      <c r="AB60" s="1068"/>
      <c r="AC60" s="1068"/>
      <c r="AD60" s="1068"/>
      <c r="AE60" s="1069"/>
      <c r="AF60" s="1070"/>
      <c r="AG60" s="1071"/>
      <c r="AH60" s="1071"/>
      <c r="AI60" s="1071"/>
      <c r="AJ60" s="1072"/>
      <c r="AK60" s="1073"/>
      <c r="AL60" s="1068"/>
      <c r="AM60" s="1068"/>
      <c r="AN60" s="1068"/>
      <c r="AO60" s="1068"/>
      <c r="AP60" s="1068"/>
      <c r="AQ60" s="1068"/>
      <c r="AR60" s="1068"/>
      <c r="AS60" s="1068"/>
      <c r="AT60" s="1068"/>
      <c r="AU60" s="1068"/>
      <c r="AV60" s="1068"/>
      <c r="AW60" s="1068"/>
      <c r="AX60" s="1068"/>
      <c r="AY60" s="1068"/>
      <c r="AZ60" s="1074"/>
      <c r="BA60" s="1074"/>
      <c r="BB60" s="1074"/>
      <c r="BC60" s="1074"/>
      <c r="BD60" s="1074"/>
      <c r="BE60" s="1059"/>
      <c r="BF60" s="1059"/>
      <c r="BG60" s="1059"/>
      <c r="BH60" s="1059"/>
      <c r="BI60" s="1060"/>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6"/>
    </row>
    <row r="61" spans="1:131" s="227" customFormat="1" ht="26.25" customHeight="1" thickBot="1" x14ac:dyDescent="0.25">
      <c r="A61" s="241">
        <v>34</v>
      </c>
      <c r="B61" s="1064"/>
      <c r="C61" s="1065"/>
      <c r="D61" s="1065"/>
      <c r="E61" s="1065"/>
      <c r="F61" s="1065"/>
      <c r="G61" s="1065"/>
      <c r="H61" s="1065"/>
      <c r="I61" s="1065"/>
      <c r="J61" s="1065"/>
      <c r="K61" s="1065"/>
      <c r="L61" s="1065"/>
      <c r="M61" s="1065"/>
      <c r="N61" s="1065"/>
      <c r="O61" s="1065"/>
      <c r="P61" s="1066"/>
      <c r="Q61" s="1067"/>
      <c r="R61" s="1068"/>
      <c r="S61" s="1068"/>
      <c r="T61" s="1068"/>
      <c r="U61" s="1068"/>
      <c r="V61" s="1068"/>
      <c r="W61" s="1068"/>
      <c r="X61" s="1068"/>
      <c r="Y61" s="1068"/>
      <c r="Z61" s="1068"/>
      <c r="AA61" s="1068"/>
      <c r="AB61" s="1068"/>
      <c r="AC61" s="1068"/>
      <c r="AD61" s="1068"/>
      <c r="AE61" s="1069"/>
      <c r="AF61" s="1070"/>
      <c r="AG61" s="1071"/>
      <c r="AH61" s="1071"/>
      <c r="AI61" s="1071"/>
      <c r="AJ61" s="1072"/>
      <c r="AK61" s="1073"/>
      <c r="AL61" s="1068"/>
      <c r="AM61" s="1068"/>
      <c r="AN61" s="1068"/>
      <c r="AO61" s="1068"/>
      <c r="AP61" s="1068"/>
      <c r="AQ61" s="1068"/>
      <c r="AR61" s="1068"/>
      <c r="AS61" s="1068"/>
      <c r="AT61" s="1068"/>
      <c r="AU61" s="1068"/>
      <c r="AV61" s="1068"/>
      <c r="AW61" s="1068"/>
      <c r="AX61" s="1068"/>
      <c r="AY61" s="1068"/>
      <c r="AZ61" s="1074"/>
      <c r="BA61" s="1074"/>
      <c r="BB61" s="1074"/>
      <c r="BC61" s="1074"/>
      <c r="BD61" s="1074"/>
      <c r="BE61" s="1059"/>
      <c r="BF61" s="1059"/>
      <c r="BG61" s="1059"/>
      <c r="BH61" s="1059"/>
      <c r="BI61" s="1060"/>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6"/>
    </row>
    <row r="62" spans="1:131" s="227" customFormat="1" ht="26.25" customHeight="1" x14ac:dyDescent="0.2">
      <c r="A62" s="241">
        <v>35</v>
      </c>
      <c r="B62" s="1064"/>
      <c r="C62" s="1065"/>
      <c r="D62" s="1065"/>
      <c r="E62" s="1065"/>
      <c r="F62" s="1065"/>
      <c r="G62" s="1065"/>
      <c r="H62" s="1065"/>
      <c r="I62" s="1065"/>
      <c r="J62" s="1065"/>
      <c r="K62" s="1065"/>
      <c r="L62" s="1065"/>
      <c r="M62" s="1065"/>
      <c r="N62" s="1065"/>
      <c r="O62" s="1065"/>
      <c r="P62" s="1066"/>
      <c r="Q62" s="1067"/>
      <c r="R62" s="1068"/>
      <c r="S62" s="1068"/>
      <c r="T62" s="1068"/>
      <c r="U62" s="1068"/>
      <c r="V62" s="1068"/>
      <c r="W62" s="1068"/>
      <c r="X62" s="1068"/>
      <c r="Y62" s="1068"/>
      <c r="Z62" s="1068"/>
      <c r="AA62" s="1068"/>
      <c r="AB62" s="1068"/>
      <c r="AC62" s="1068"/>
      <c r="AD62" s="1068"/>
      <c r="AE62" s="1069"/>
      <c r="AF62" s="1070"/>
      <c r="AG62" s="1071"/>
      <c r="AH62" s="1071"/>
      <c r="AI62" s="1071"/>
      <c r="AJ62" s="1072"/>
      <c r="AK62" s="1073"/>
      <c r="AL62" s="1068"/>
      <c r="AM62" s="1068"/>
      <c r="AN62" s="1068"/>
      <c r="AO62" s="1068"/>
      <c r="AP62" s="1068"/>
      <c r="AQ62" s="1068"/>
      <c r="AR62" s="1068"/>
      <c r="AS62" s="1068"/>
      <c r="AT62" s="1068"/>
      <c r="AU62" s="1068"/>
      <c r="AV62" s="1068"/>
      <c r="AW62" s="1068"/>
      <c r="AX62" s="1068"/>
      <c r="AY62" s="1068"/>
      <c r="AZ62" s="1074"/>
      <c r="BA62" s="1074"/>
      <c r="BB62" s="1074"/>
      <c r="BC62" s="1074"/>
      <c r="BD62" s="1074"/>
      <c r="BE62" s="1059"/>
      <c r="BF62" s="1059"/>
      <c r="BG62" s="1059"/>
      <c r="BH62" s="1059"/>
      <c r="BI62" s="1060"/>
      <c r="BJ62" s="1061" t="s">
        <v>414</v>
      </c>
      <c r="BK62" s="1062"/>
      <c r="BL62" s="1062"/>
      <c r="BM62" s="1062"/>
      <c r="BN62" s="1063"/>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6"/>
    </row>
    <row r="63" spans="1:131" s="227" customFormat="1" ht="26.25" customHeight="1" thickBot="1" x14ac:dyDescent="0.25">
      <c r="A63" s="244" t="s">
        <v>383</v>
      </c>
      <c r="B63" s="975" t="s">
        <v>415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5"/>
      <c r="AF63" s="1056">
        <v>282</v>
      </c>
      <c r="AG63" s="990"/>
      <c r="AH63" s="990"/>
      <c r="AI63" s="990"/>
      <c r="AJ63" s="1057"/>
      <c r="AK63" s="1058"/>
      <c r="AL63" s="994"/>
      <c r="AM63" s="994"/>
      <c r="AN63" s="994"/>
      <c r="AO63" s="994"/>
      <c r="AP63" s="990">
        <v>7005</v>
      </c>
      <c r="AQ63" s="990"/>
      <c r="AR63" s="990"/>
      <c r="AS63" s="990"/>
      <c r="AT63" s="990"/>
      <c r="AU63" s="990">
        <v>4717</v>
      </c>
      <c r="AV63" s="990"/>
      <c r="AW63" s="990"/>
      <c r="AX63" s="990"/>
      <c r="AY63" s="990"/>
      <c r="AZ63" s="1052"/>
      <c r="BA63" s="1052"/>
      <c r="BB63" s="1052"/>
      <c r="BC63" s="1052"/>
      <c r="BD63" s="1052"/>
      <c r="BE63" s="991"/>
      <c r="BF63" s="991"/>
      <c r="BG63" s="991"/>
      <c r="BH63" s="991"/>
      <c r="BI63" s="992"/>
      <c r="BJ63" s="1053" t="s">
        <v>121</v>
      </c>
      <c r="BK63" s="982"/>
      <c r="BL63" s="982"/>
      <c r="BM63" s="982"/>
      <c r="BN63" s="1054"/>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6"/>
    </row>
    <row r="65" spans="1:131" s="227" customFormat="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6"/>
    </row>
    <row r="66" spans="1:131" s="227" customFormat="1" ht="26.25" customHeight="1" x14ac:dyDescent="0.2">
      <c r="A66" s="1028" t="s">
        <v>417</v>
      </c>
      <c r="B66" s="1029"/>
      <c r="C66" s="1029"/>
      <c r="D66" s="1029"/>
      <c r="E66" s="1029"/>
      <c r="F66" s="1029"/>
      <c r="G66" s="1029"/>
      <c r="H66" s="1029"/>
      <c r="I66" s="1029"/>
      <c r="J66" s="1029"/>
      <c r="K66" s="1029"/>
      <c r="L66" s="1029"/>
      <c r="M66" s="1029"/>
      <c r="N66" s="1029"/>
      <c r="O66" s="1029"/>
      <c r="P66" s="1030"/>
      <c r="Q66" s="1034" t="s">
        <v>418</v>
      </c>
      <c r="R66" s="1035"/>
      <c r="S66" s="1035"/>
      <c r="T66" s="1035"/>
      <c r="U66" s="1036"/>
      <c r="V66" s="1034" t="s">
        <v>388</v>
      </c>
      <c r="W66" s="1035"/>
      <c r="X66" s="1035"/>
      <c r="Y66" s="1035"/>
      <c r="Z66" s="1036"/>
      <c r="AA66" s="1034" t="s">
        <v>389</v>
      </c>
      <c r="AB66" s="1035"/>
      <c r="AC66" s="1035"/>
      <c r="AD66" s="1035"/>
      <c r="AE66" s="1036"/>
      <c r="AF66" s="1040" t="s">
        <v>390</v>
      </c>
      <c r="AG66" s="1041"/>
      <c r="AH66" s="1041"/>
      <c r="AI66" s="1041"/>
      <c r="AJ66" s="1042"/>
      <c r="AK66" s="1034" t="s">
        <v>391</v>
      </c>
      <c r="AL66" s="1029"/>
      <c r="AM66" s="1029"/>
      <c r="AN66" s="1029"/>
      <c r="AO66" s="1030"/>
      <c r="AP66" s="1034" t="s">
        <v>392</v>
      </c>
      <c r="AQ66" s="1035"/>
      <c r="AR66" s="1035"/>
      <c r="AS66" s="1035"/>
      <c r="AT66" s="1036"/>
      <c r="AU66" s="1034" t="s">
        <v>419</v>
      </c>
      <c r="AV66" s="1035"/>
      <c r="AW66" s="1035"/>
      <c r="AX66" s="1035"/>
      <c r="AY66" s="1036"/>
      <c r="AZ66" s="1034" t="s">
        <v>365</v>
      </c>
      <c r="BA66" s="1035"/>
      <c r="BB66" s="1035"/>
      <c r="BC66" s="1035"/>
      <c r="BD66" s="1050"/>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2">
      <c r="A68" s="238">
        <v>1</v>
      </c>
      <c r="B68" s="1016" t="s">
        <v>572</v>
      </c>
      <c r="C68" s="1017"/>
      <c r="D68" s="1017"/>
      <c r="E68" s="1017"/>
      <c r="F68" s="1017"/>
      <c r="G68" s="1017"/>
      <c r="H68" s="1017"/>
      <c r="I68" s="1017"/>
      <c r="J68" s="1017"/>
      <c r="K68" s="1017"/>
      <c r="L68" s="1017"/>
      <c r="M68" s="1017"/>
      <c r="N68" s="1017"/>
      <c r="O68" s="1017"/>
      <c r="P68" s="1018"/>
      <c r="Q68" s="1019">
        <v>157</v>
      </c>
      <c r="R68" s="1020"/>
      <c r="S68" s="1020"/>
      <c r="T68" s="1020"/>
      <c r="U68" s="1021"/>
      <c r="V68" s="1013">
        <v>155</v>
      </c>
      <c r="W68" s="1013"/>
      <c r="X68" s="1013"/>
      <c r="Y68" s="1013"/>
      <c r="Z68" s="1013"/>
      <c r="AA68" s="1013">
        <v>2</v>
      </c>
      <c r="AB68" s="1013"/>
      <c r="AC68" s="1013"/>
      <c r="AD68" s="1013"/>
      <c r="AE68" s="1013"/>
      <c r="AF68" s="1013">
        <v>2</v>
      </c>
      <c r="AG68" s="1013"/>
      <c r="AH68" s="1013"/>
      <c r="AI68" s="1013"/>
      <c r="AJ68" s="1013"/>
      <c r="AK68" s="1013">
        <v>2</v>
      </c>
      <c r="AL68" s="1013"/>
      <c r="AM68" s="1013"/>
      <c r="AN68" s="1013"/>
      <c r="AO68" s="1013"/>
      <c r="AP68" s="1013" t="s">
        <v>584</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2">
      <c r="A69" s="241">
        <v>2</v>
      </c>
      <c r="B69" s="1005" t="s">
        <v>573</v>
      </c>
      <c r="C69" s="1006"/>
      <c r="D69" s="1006"/>
      <c r="E69" s="1006"/>
      <c r="F69" s="1006"/>
      <c r="G69" s="1006"/>
      <c r="H69" s="1006"/>
      <c r="I69" s="1006"/>
      <c r="J69" s="1006"/>
      <c r="K69" s="1006"/>
      <c r="L69" s="1006"/>
      <c r="M69" s="1006"/>
      <c r="N69" s="1006"/>
      <c r="O69" s="1006"/>
      <c r="P69" s="1007"/>
      <c r="Q69" s="1009">
        <v>21</v>
      </c>
      <c r="R69" s="1010"/>
      <c r="S69" s="1010"/>
      <c r="T69" s="1010"/>
      <c r="U69" s="1011"/>
      <c r="V69" s="1002">
        <v>19</v>
      </c>
      <c r="W69" s="1002"/>
      <c r="X69" s="1002"/>
      <c r="Y69" s="1002"/>
      <c r="Z69" s="1002"/>
      <c r="AA69" s="1002">
        <v>2</v>
      </c>
      <c r="AB69" s="1002"/>
      <c r="AC69" s="1002"/>
      <c r="AD69" s="1002"/>
      <c r="AE69" s="1002"/>
      <c r="AF69" s="1002">
        <v>2</v>
      </c>
      <c r="AG69" s="1002"/>
      <c r="AH69" s="1002"/>
      <c r="AI69" s="1002"/>
      <c r="AJ69" s="1002"/>
      <c r="AK69" s="1002" t="s">
        <v>584</v>
      </c>
      <c r="AL69" s="1002"/>
      <c r="AM69" s="1002"/>
      <c r="AN69" s="1002"/>
      <c r="AO69" s="1002"/>
      <c r="AP69" s="1002" t="s">
        <v>584</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2">
      <c r="A70" s="241">
        <v>3</v>
      </c>
      <c r="B70" s="1005" t="s">
        <v>574</v>
      </c>
      <c r="C70" s="1006"/>
      <c r="D70" s="1006"/>
      <c r="E70" s="1006"/>
      <c r="F70" s="1006"/>
      <c r="G70" s="1006"/>
      <c r="H70" s="1006"/>
      <c r="I70" s="1006"/>
      <c r="J70" s="1006"/>
      <c r="K70" s="1006"/>
      <c r="L70" s="1006"/>
      <c r="M70" s="1006"/>
      <c r="N70" s="1006"/>
      <c r="O70" s="1006"/>
      <c r="P70" s="1007"/>
      <c r="Q70" s="1009">
        <v>365</v>
      </c>
      <c r="R70" s="1010"/>
      <c r="S70" s="1010"/>
      <c r="T70" s="1010"/>
      <c r="U70" s="1011"/>
      <c r="V70" s="1002">
        <v>326</v>
      </c>
      <c r="W70" s="1002"/>
      <c r="X70" s="1002"/>
      <c r="Y70" s="1002"/>
      <c r="Z70" s="1002"/>
      <c r="AA70" s="1002">
        <v>39</v>
      </c>
      <c r="AB70" s="1002"/>
      <c r="AC70" s="1002"/>
      <c r="AD70" s="1002"/>
      <c r="AE70" s="1002"/>
      <c r="AF70" s="1002">
        <v>39</v>
      </c>
      <c r="AG70" s="1002"/>
      <c r="AH70" s="1002"/>
      <c r="AI70" s="1002"/>
      <c r="AJ70" s="1002"/>
      <c r="AK70" s="1002" t="s">
        <v>584</v>
      </c>
      <c r="AL70" s="1002"/>
      <c r="AM70" s="1002"/>
      <c r="AN70" s="1002"/>
      <c r="AO70" s="1002"/>
      <c r="AP70" s="1002">
        <v>130</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2">
      <c r="A71" s="241">
        <v>4</v>
      </c>
      <c r="B71" s="1005" t="s">
        <v>575</v>
      </c>
      <c r="C71" s="1006"/>
      <c r="D71" s="1006"/>
      <c r="E71" s="1006"/>
      <c r="F71" s="1006"/>
      <c r="G71" s="1006"/>
      <c r="H71" s="1006"/>
      <c r="I71" s="1006"/>
      <c r="J71" s="1006"/>
      <c r="K71" s="1006"/>
      <c r="L71" s="1006"/>
      <c r="M71" s="1006"/>
      <c r="N71" s="1006"/>
      <c r="O71" s="1006"/>
      <c r="P71" s="1007"/>
      <c r="Q71" s="1009">
        <v>17</v>
      </c>
      <c r="R71" s="1010"/>
      <c r="S71" s="1010"/>
      <c r="T71" s="1010"/>
      <c r="U71" s="1011"/>
      <c r="V71" s="1002">
        <v>15</v>
      </c>
      <c r="W71" s="1002"/>
      <c r="X71" s="1002"/>
      <c r="Y71" s="1002"/>
      <c r="Z71" s="1002"/>
      <c r="AA71" s="1002">
        <v>2</v>
      </c>
      <c r="AB71" s="1002"/>
      <c r="AC71" s="1002"/>
      <c r="AD71" s="1002"/>
      <c r="AE71" s="1002"/>
      <c r="AF71" s="1002">
        <v>2</v>
      </c>
      <c r="AG71" s="1002"/>
      <c r="AH71" s="1002"/>
      <c r="AI71" s="1002"/>
      <c r="AJ71" s="1002"/>
      <c r="AK71" s="1002" t="s">
        <v>584</v>
      </c>
      <c r="AL71" s="1002"/>
      <c r="AM71" s="1002"/>
      <c r="AN71" s="1002"/>
      <c r="AO71" s="1002"/>
      <c r="AP71" s="1002" t="s">
        <v>584</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2">
      <c r="A72" s="241">
        <v>5</v>
      </c>
      <c r="B72" s="1005" t="s">
        <v>586</v>
      </c>
      <c r="C72" s="1006"/>
      <c r="D72" s="1006"/>
      <c r="E72" s="1006"/>
      <c r="F72" s="1006"/>
      <c r="G72" s="1006"/>
      <c r="H72" s="1006"/>
      <c r="I72" s="1006"/>
      <c r="J72" s="1006"/>
      <c r="K72" s="1006"/>
      <c r="L72" s="1006"/>
      <c r="M72" s="1006"/>
      <c r="N72" s="1006"/>
      <c r="O72" s="1006"/>
      <c r="P72" s="1007"/>
      <c r="Q72" s="1008">
        <v>39</v>
      </c>
      <c r="R72" s="1002"/>
      <c r="S72" s="1002"/>
      <c r="T72" s="1002"/>
      <c r="U72" s="1002"/>
      <c r="V72" s="1002">
        <v>30</v>
      </c>
      <c r="W72" s="1002"/>
      <c r="X72" s="1002"/>
      <c r="Y72" s="1002"/>
      <c r="Z72" s="1002"/>
      <c r="AA72" s="1002">
        <v>9</v>
      </c>
      <c r="AB72" s="1002"/>
      <c r="AC72" s="1002"/>
      <c r="AD72" s="1002"/>
      <c r="AE72" s="1002"/>
      <c r="AF72" s="1002">
        <v>9</v>
      </c>
      <c r="AG72" s="1002"/>
      <c r="AH72" s="1002"/>
      <c r="AI72" s="1002"/>
      <c r="AJ72" s="1002"/>
      <c r="AK72" s="1002" t="s">
        <v>584</v>
      </c>
      <c r="AL72" s="1002"/>
      <c r="AM72" s="1002"/>
      <c r="AN72" s="1002"/>
      <c r="AO72" s="1002"/>
      <c r="AP72" s="1002" t="s">
        <v>584</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2">
      <c r="A73" s="241">
        <v>6</v>
      </c>
      <c r="B73" s="1005" t="s">
        <v>585</v>
      </c>
      <c r="C73" s="1006"/>
      <c r="D73" s="1006"/>
      <c r="E73" s="1006"/>
      <c r="F73" s="1006"/>
      <c r="G73" s="1006"/>
      <c r="H73" s="1006"/>
      <c r="I73" s="1006"/>
      <c r="J73" s="1006"/>
      <c r="K73" s="1006"/>
      <c r="L73" s="1006"/>
      <c r="M73" s="1006"/>
      <c r="N73" s="1006"/>
      <c r="O73" s="1006"/>
      <c r="P73" s="1007"/>
      <c r="Q73" s="1008">
        <v>7</v>
      </c>
      <c r="R73" s="1002"/>
      <c r="S73" s="1002"/>
      <c r="T73" s="1002"/>
      <c r="U73" s="1002"/>
      <c r="V73" s="1002">
        <v>2</v>
      </c>
      <c r="W73" s="1002"/>
      <c r="X73" s="1002"/>
      <c r="Y73" s="1002"/>
      <c r="Z73" s="1002"/>
      <c r="AA73" s="1002">
        <v>5</v>
      </c>
      <c r="AB73" s="1002"/>
      <c r="AC73" s="1002"/>
      <c r="AD73" s="1002"/>
      <c r="AE73" s="1002"/>
      <c r="AF73" s="1002">
        <v>5</v>
      </c>
      <c r="AG73" s="1002"/>
      <c r="AH73" s="1002"/>
      <c r="AI73" s="1002"/>
      <c r="AJ73" s="1002"/>
      <c r="AK73" s="1002" t="s">
        <v>584</v>
      </c>
      <c r="AL73" s="1002"/>
      <c r="AM73" s="1002"/>
      <c r="AN73" s="1002"/>
      <c r="AO73" s="1002"/>
      <c r="AP73" s="1002" t="s">
        <v>584</v>
      </c>
      <c r="AQ73" s="1002"/>
      <c r="AR73" s="1002"/>
      <c r="AS73" s="1002"/>
      <c r="AT73" s="1002"/>
      <c r="AU73" s="1002">
        <v>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2">
      <c r="A74" s="241">
        <v>7</v>
      </c>
      <c r="B74" s="1005" t="s">
        <v>590</v>
      </c>
      <c r="C74" s="1006"/>
      <c r="D74" s="1006"/>
      <c r="E74" s="1006"/>
      <c r="F74" s="1006"/>
      <c r="G74" s="1006"/>
      <c r="H74" s="1006"/>
      <c r="I74" s="1006"/>
      <c r="J74" s="1006"/>
      <c r="K74" s="1006"/>
      <c r="L74" s="1006"/>
      <c r="M74" s="1006"/>
      <c r="N74" s="1006"/>
      <c r="O74" s="1006"/>
      <c r="P74" s="1007"/>
      <c r="Q74" s="1008">
        <v>1342</v>
      </c>
      <c r="R74" s="1002"/>
      <c r="S74" s="1002"/>
      <c r="T74" s="1002"/>
      <c r="U74" s="1002"/>
      <c r="V74" s="1002">
        <v>1003</v>
      </c>
      <c r="W74" s="1002"/>
      <c r="X74" s="1002"/>
      <c r="Y74" s="1002"/>
      <c r="Z74" s="1002"/>
      <c r="AA74" s="1002">
        <v>339</v>
      </c>
      <c r="AB74" s="1002"/>
      <c r="AC74" s="1002"/>
      <c r="AD74" s="1002"/>
      <c r="AE74" s="1002"/>
      <c r="AF74" s="1002">
        <v>338</v>
      </c>
      <c r="AG74" s="1002"/>
      <c r="AH74" s="1002"/>
      <c r="AI74" s="1002"/>
      <c r="AJ74" s="1002"/>
      <c r="AK74" s="1002" t="s">
        <v>584</v>
      </c>
      <c r="AL74" s="1002"/>
      <c r="AM74" s="1002"/>
      <c r="AN74" s="1002"/>
      <c r="AO74" s="1002"/>
      <c r="AP74" s="1002">
        <v>8821</v>
      </c>
      <c r="AQ74" s="1002"/>
      <c r="AR74" s="1002"/>
      <c r="AS74" s="1002"/>
      <c r="AT74" s="1002"/>
      <c r="AU74" s="1002">
        <v>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2">
      <c r="A75" s="241">
        <v>8</v>
      </c>
      <c r="B75" s="1005" t="s">
        <v>589</v>
      </c>
      <c r="C75" s="1006"/>
      <c r="D75" s="1006"/>
      <c r="E75" s="1006"/>
      <c r="F75" s="1006"/>
      <c r="G75" s="1006"/>
      <c r="H75" s="1006"/>
      <c r="I75" s="1006"/>
      <c r="J75" s="1006"/>
      <c r="K75" s="1006"/>
      <c r="L75" s="1006"/>
      <c r="M75" s="1006"/>
      <c r="N75" s="1006"/>
      <c r="O75" s="1006"/>
      <c r="P75" s="1007"/>
      <c r="Q75" s="1009">
        <v>2200</v>
      </c>
      <c r="R75" s="1010"/>
      <c r="S75" s="1010"/>
      <c r="T75" s="1010"/>
      <c r="U75" s="1011"/>
      <c r="V75" s="1012">
        <v>2111</v>
      </c>
      <c r="W75" s="1010"/>
      <c r="X75" s="1010"/>
      <c r="Y75" s="1010"/>
      <c r="Z75" s="1011"/>
      <c r="AA75" s="1012">
        <v>89</v>
      </c>
      <c r="AB75" s="1010"/>
      <c r="AC75" s="1010"/>
      <c r="AD75" s="1010"/>
      <c r="AE75" s="1011"/>
      <c r="AF75" s="1012">
        <v>89</v>
      </c>
      <c r="AG75" s="1010"/>
      <c r="AH75" s="1010"/>
      <c r="AI75" s="1010"/>
      <c r="AJ75" s="1011"/>
      <c r="AK75" s="1002" t="s">
        <v>584</v>
      </c>
      <c r="AL75" s="1002"/>
      <c r="AM75" s="1002"/>
      <c r="AN75" s="1002"/>
      <c r="AO75" s="1002"/>
      <c r="AP75" s="1012">
        <v>1317</v>
      </c>
      <c r="AQ75" s="1010"/>
      <c r="AR75" s="1010"/>
      <c r="AS75" s="1010"/>
      <c r="AT75" s="1011"/>
      <c r="AU75" s="1002">
        <v>0</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2">
      <c r="A76" s="241">
        <v>9</v>
      </c>
      <c r="B76" s="1005" t="s">
        <v>588</v>
      </c>
      <c r="C76" s="1006"/>
      <c r="D76" s="1006"/>
      <c r="E76" s="1006"/>
      <c r="F76" s="1006"/>
      <c r="G76" s="1006"/>
      <c r="H76" s="1006"/>
      <c r="I76" s="1006"/>
      <c r="J76" s="1006"/>
      <c r="K76" s="1006"/>
      <c r="L76" s="1006"/>
      <c r="M76" s="1006"/>
      <c r="N76" s="1006"/>
      <c r="O76" s="1006"/>
      <c r="P76" s="1007"/>
      <c r="Q76" s="1009">
        <v>2478</v>
      </c>
      <c r="R76" s="1010"/>
      <c r="S76" s="1010"/>
      <c r="T76" s="1010"/>
      <c r="U76" s="1011"/>
      <c r="V76" s="1012">
        <v>2386</v>
      </c>
      <c r="W76" s="1010"/>
      <c r="X76" s="1010"/>
      <c r="Y76" s="1010"/>
      <c r="Z76" s="1011"/>
      <c r="AA76" s="1012">
        <v>92</v>
      </c>
      <c r="AB76" s="1010"/>
      <c r="AC76" s="1010"/>
      <c r="AD76" s="1010"/>
      <c r="AE76" s="1011"/>
      <c r="AF76" s="1012">
        <v>92</v>
      </c>
      <c r="AG76" s="1010"/>
      <c r="AH76" s="1010"/>
      <c r="AI76" s="1010"/>
      <c r="AJ76" s="1011"/>
      <c r="AK76" s="1012">
        <v>5</v>
      </c>
      <c r="AL76" s="1010"/>
      <c r="AM76" s="1010"/>
      <c r="AN76" s="1010"/>
      <c r="AO76" s="1011"/>
      <c r="AP76" s="1012">
        <v>2265</v>
      </c>
      <c r="AQ76" s="1010"/>
      <c r="AR76" s="1010"/>
      <c r="AS76" s="1010"/>
      <c r="AT76" s="1011"/>
      <c r="AU76" s="1002">
        <v>0</v>
      </c>
      <c r="AV76" s="1002"/>
      <c r="AW76" s="1002"/>
      <c r="AX76" s="1002"/>
      <c r="AY76" s="1002"/>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2">
      <c r="A77" s="241">
        <v>10</v>
      </c>
      <c r="B77" s="1005" t="s">
        <v>587</v>
      </c>
      <c r="C77" s="1006"/>
      <c r="D77" s="1006"/>
      <c r="E77" s="1006"/>
      <c r="F77" s="1006"/>
      <c r="G77" s="1006"/>
      <c r="H77" s="1006"/>
      <c r="I77" s="1006"/>
      <c r="J77" s="1006"/>
      <c r="K77" s="1006"/>
      <c r="L77" s="1006"/>
      <c r="M77" s="1006"/>
      <c r="N77" s="1006"/>
      <c r="O77" s="1006"/>
      <c r="P77" s="1007"/>
      <c r="Q77" s="1009">
        <v>350</v>
      </c>
      <c r="R77" s="1010"/>
      <c r="S77" s="1010"/>
      <c r="T77" s="1010"/>
      <c r="U77" s="1011"/>
      <c r="V77" s="1012">
        <v>349</v>
      </c>
      <c r="W77" s="1010"/>
      <c r="X77" s="1010"/>
      <c r="Y77" s="1010"/>
      <c r="Z77" s="1011"/>
      <c r="AA77" s="1012">
        <v>1</v>
      </c>
      <c r="AB77" s="1010"/>
      <c r="AC77" s="1010"/>
      <c r="AD77" s="1010"/>
      <c r="AE77" s="1011"/>
      <c r="AF77" s="1012">
        <v>410</v>
      </c>
      <c r="AG77" s="1010"/>
      <c r="AH77" s="1010"/>
      <c r="AI77" s="1010"/>
      <c r="AJ77" s="1011"/>
      <c r="AK77" s="1002" t="s">
        <v>584</v>
      </c>
      <c r="AL77" s="1002"/>
      <c r="AM77" s="1002"/>
      <c r="AN77" s="1002"/>
      <c r="AO77" s="1002"/>
      <c r="AP77" s="1002" t="s">
        <v>584</v>
      </c>
      <c r="AQ77" s="1002"/>
      <c r="AR77" s="1002"/>
      <c r="AS77" s="1002"/>
      <c r="AT77" s="1002"/>
      <c r="AU77" s="1002">
        <v>0</v>
      </c>
      <c r="AV77" s="1002"/>
      <c r="AW77" s="1002"/>
      <c r="AX77" s="1002"/>
      <c r="AY77" s="1002"/>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2">
      <c r="A78" s="241">
        <v>11</v>
      </c>
      <c r="B78" s="1005" t="s">
        <v>591</v>
      </c>
      <c r="C78" s="1006"/>
      <c r="D78" s="1006"/>
      <c r="E78" s="1006"/>
      <c r="F78" s="1006"/>
      <c r="G78" s="1006"/>
      <c r="H78" s="1006"/>
      <c r="I78" s="1006"/>
      <c r="J78" s="1006"/>
      <c r="K78" s="1006"/>
      <c r="L78" s="1006"/>
      <c r="M78" s="1006"/>
      <c r="N78" s="1006"/>
      <c r="O78" s="1006"/>
      <c r="P78" s="1007"/>
      <c r="Q78" s="1008">
        <v>119</v>
      </c>
      <c r="R78" s="1002"/>
      <c r="S78" s="1002"/>
      <c r="T78" s="1002"/>
      <c r="U78" s="1002"/>
      <c r="V78" s="1002">
        <v>106</v>
      </c>
      <c r="W78" s="1002"/>
      <c r="X78" s="1002"/>
      <c r="Y78" s="1002"/>
      <c r="Z78" s="1002"/>
      <c r="AA78" s="1002">
        <v>13</v>
      </c>
      <c r="AB78" s="1002"/>
      <c r="AC78" s="1002"/>
      <c r="AD78" s="1002"/>
      <c r="AE78" s="1002"/>
      <c r="AF78" s="1002">
        <v>13</v>
      </c>
      <c r="AG78" s="1002"/>
      <c r="AH78" s="1002"/>
      <c r="AI78" s="1002"/>
      <c r="AJ78" s="1002"/>
      <c r="AK78" s="1002" t="s">
        <v>584</v>
      </c>
      <c r="AL78" s="1002"/>
      <c r="AM78" s="1002"/>
      <c r="AN78" s="1002"/>
      <c r="AO78" s="1002"/>
      <c r="AP78" s="1002" t="s">
        <v>584</v>
      </c>
      <c r="AQ78" s="1002"/>
      <c r="AR78" s="1002"/>
      <c r="AS78" s="1002"/>
      <c r="AT78" s="1002"/>
      <c r="AU78" s="1002">
        <v>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2">
      <c r="A79" s="241">
        <v>12</v>
      </c>
      <c r="B79" s="1005" t="s">
        <v>583</v>
      </c>
      <c r="C79" s="1006" t="s">
        <v>583</v>
      </c>
      <c r="D79" s="1006" t="s">
        <v>583</v>
      </c>
      <c r="E79" s="1006" t="s">
        <v>583</v>
      </c>
      <c r="F79" s="1006" t="s">
        <v>583</v>
      </c>
      <c r="G79" s="1006" t="s">
        <v>583</v>
      </c>
      <c r="H79" s="1006" t="s">
        <v>583</v>
      </c>
      <c r="I79" s="1006" t="s">
        <v>583</v>
      </c>
      <c r="J79" s="1006" t="s">
        <v>583</v>
      </c>
      <c r="K79" s="1006" t="s">
        <v>583</v>
      </c>
      <c r="L79" s="1006" t="s">
        <v>583</v>
      </c>
      <c r="M79" s="1006" t="s">
        <v>583</v>
      </c>
      <c r="N79" s="1006" t="s">
        <v>583</v>
      </c>
      <c r="O79" s="1006" t="s">
        <v>583</v>
      </c>
      <c r="P79" s="1007" t="s">
        <v>583</v>
      </c>
      <c r="Q79" s="1008">
        <v>6551</v>
      </c>
      <c r="R79" s="1002"/>
      <c r="S79" s="1002"/>
      <c r="T79" s="1002"/>
      <c r="U79" s="1002"/>
      <c r="V79" s="1002">
        <v>7258</v>
      </c>
      <c r="W79" s="1002"/>
      <c r="X79" s="1002"/>
      <c r="Y79" s="1002"/>
      <c r="Z79" s="1002"/>
      <c r="AA79" s="1002">
        <v>-707</v>
      </c>
      <c r="AB79" s="1002"/>
      <c r="AC79" s="1002"/>
      <c r="AD79" s="1002"/>
      <c r="AE79" s="1002"/>
      <c r="AF79" s="1002">
        <v>3706</v>
      </c>
      <c r="AG79" s="1002"/>
      <c r="AH79" s="1002"/>
      <c r="AI79" s="1002"/>
      <c r="AJ79" s="1002"/>
      <c r="AK79" s="1002">
        <v>0</v>
      </c>
      <c r="AL79" s="1002"/>
      <c r="AM79" s="1002"/>
      <c r="AN79" s="1002"/>
      <c r="AO79" s="1002"/>
      <c r="AP79" s="1002">
        <v>27960</v>
      </c>
      <c r="AQ79" s="1002"/>
      <c r="AR79" s="1002"/>
      <c r="AS79" s="1002"/>
      <c r="AT79" s="1002"/>
      <c r="AU79" s="1002">
        <v>8</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2">
      <c r="A80" s="241">
        <v>13</v>
      </c>
      <c r="B80" s="1005" t="s">
        <v>581</v>
      </c>
      <c r="C80" s="1006" t="s">
        <v>581</v>
      </c>
      <c r="D80" s="1006" t="s">
        <v>581</v>
      </c>
      <c r="E80" s="1006" t="s">
        <v>581</v>
      </c>
      <c r="F80" s="1006" t="s">
        <v>581</v>
      </c>
      <c r="G80" s="1006" t="s">
        <v>581</v>
      </c>
      <c r="H80" s="1006" t="s">
        <v>581</v>
      </c>
      <c r="I80" s="1006" t="s">
        <v>581</v>
      </c>
      <c r="J80" s="1006" t="s">
        <v>581</v>
      </c>
      <c r="K80" s="1006" t="s">
        <v>581</v>
      </c>
      <c r="L80" s="1006" t="s">
        <v>581</v>
      </c>
      <c r="M80" s="1006" t="s">
        <v>581</v>
      </c>
      <c r="N80" s="1006" t="s">
        <v>581</v>
      </c>
      <c r="O80" s="1006" t="s">
        <v>581</v>
      </c>
      <c r="P80" s="1007" t="s">
        <v>581</v>
      </c>
      <c r="Q80" s="1008">
        <v>75</v>
      </c>
      <c r="R80" s="1002"/>
      <c r="S80" s="1002"/>
      <c r="T80" s="1002"/>
      <c r="U80" s="1002"/>
      <c r="V80" s="1002">
        <v>75</v>
      </c>
      <c r="W80" s="1002"/>
      <c r="X80" s="1002"/>
      <c r="Y80" s="1002"/>
      <c r="Z80" s="1002"/>
      <c r="AA80" s="1002">
        <v>0</v>
      </c>
      <c r="AB80" s="1002"/>
      <c r="AC80" s="1002"/>
      <c r="AD80" s="1002"/>
      <c r="AE80" s="1002"/>
      <c r="AF80" s="1002">
        <v>0</v>
      </c>
      <c r="AG80" s="1002"/>
      <c r="AH80" s="1002"/>
      <c r="AI80" s="1002"/>
      <c r="AJ80" s="1002"/>
      <c r="AK80" s="1002">
        <v>6</v>
      </c>
      <c r="AL80" s="1002"/>
      <c r="AM80" s="1002"/>
      <c r="AN80" s="1002"/>
      <c r="AO80" s="1002"/>
      <c r="AP80" s="1002">
        <v>0</v>
      </c>
      <c r="AQ80" s="1002"/>
      <c r="AR80" s="1002"/>
      <c r="AS80" s="1002"/>
      <c r="AT80" s="1002"/>
      <c r="AU80" s="1002">
        <v>0</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2">
      <c r="A81" s="241">
        <v>14</v>
      </c>
      <c r="B81" s="1005" t="s">
        <v>582</v>
      </c>
      <c r="C81" s="1006" t="s">
        <v>582</v>
      </c>
      <c r="D81" s="1006" t="s">
        <v>582</v>
      </c>
      <c r="E81" s="1006" t="s">
        <v>582</v>
      </c>
      <c r="F81" s="1006" t="s">
        <v>582</v>
      </c>
      <c r="G81" s="1006" t="s">
        <v>582</v>
      </c>
      <c r="H81" s="1006" t="s">
        <v>582</v>
      </c>
      <c r="I81" s="1006" t="s">
        <v>582</v>
      </c>
      <c r="J81" s="1006" t="s">
        <v>582</v>
      </c>
      <c r="K81" s="1006" t="s">
        <v>582</v>
      </c>
      <c r="L81" s="1006" t="s">
        <v>582</v>
      </c>
      <c r="M81" s="1006" t="s">
        <v>582</v>
      </c>
      <c r="N81" s="1006" t="s">
        <v>582</v>
      </c>
      <c r="O81" s="1006" t="s">
        <v>582</v>
      </c>
      <c r="P81" s="1007" t="s">
        <v>582</v>
      </c>
      <c r="Q81" s="1008">
        <v>273827</v>
      </c>
      <c r="R81" s="1002"/>
      <c r="S81" s="1002"/>
      <c r="T81" s="1002"/>
      <c r="U81" s="1002"/>
      <c r="V81" s="1002">
        <v>273727</v>
      </c>
      <c r="W81" s="1002"/>
      <c r="X81" s="1002"/>
      <c r="Y81" s="1002"/>
      <c r="Z81" s="1002"/>
      <c r="AA81" s="1002">
        <v>99</v>
      </c>
      <c r="AB81" s="1002"/>
      <c r="AC81" s="1002"/>
      <c r="AD81" s="1002"/>
      <c r="AE81" s="1002"/>
      <c r="AF81" s="1002">
        <v>99</v>
      </c>
      <c r="AG81" s="1002"/>
      <c r="AH81" s="1002"/>
      <c r="AI81" s="1002"/>
      <c r="AJ81" s="1002"/>
      <c r="AK81" s="1002">
        <v>8213</v>
      </c>
      <c r="AL81" s="1002"/>
      <c r="AM81" s="1002"/>
      <c r="AN81" s="1002"/>
      <c r="AO81" s="1002"/>
      <c r="AP81" s="1002">
        <v>0</v>
      </c>
      <c r="AQ81" s="1002"/>
      <c r="AR81" s="1002"/>
      <c r="AS81" s="1002"/>
      <c r="AT81" s="1002"/>
      <c r="AU81" s="1002">
        <v>0</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2">
      <c r="A82" s="241">
        <v>15</v>
      </c>
      <c r="B82" s="1005" t="s">
        <v>576</v>
      </c>
      <c r="C82" s="1006" t="s">
        <v>576</v>
      </c>
      <c r="D82" s="1006" t="s">
        <v>576</v>
      </c>
      <c r="E82" s="1006" t="s">
        <v>576</v>
      </c>
      <c r="F82" s="1006" t="s">
        <v>576</v>
      </c>
      <c r="G82" s="1006" t="s">
        <v>576</v>
      </c>
      <c r="H82" s="1006" t="s">
        <v>576</v>
      </c>
      <c r="I82" s="1006" t="s">
        <v>576</v>
      </c>
      <c r="J82" s="1006" t="s">
        <v>576</v>
      </c>
      <c r="K82" s="1006" t="s">
        <v>576</v>
      </c>
      <c r="L82" s="1006" t="s">
        <v>576</v>
      </c>
      <c r="M82" s="1006" t="s">
        <v>576</v>
      </c>
      <c r="N82" s="1006" t="s">
        <v>576</v>
      </c>
      <c r="O82" s="1006" t="s">
        <v>576</v>
      </c>
      <c r="P82" s="1007" t="s">
        <v>576</v>
      </c>
      <c r="Q82" s="1008">
        <v>7203</v>
      </c>
      <c r="R82" s="1002"/>
      <c r="S82" s="1002"/>
      <c r="T82" s="1002"/>
      <c r="U82" s="1002"/>
      <c r="V82" s="1002">
        <v>6919</v>
      </c>
      <c r="W82" s="1002"/>
      <c r="X82" s="1002"/>
      <c r="Y82" s="1002"/>
      <c r="Z82" s="1002"/>
      <c r="AA82" s="1002">
        <v>284</v>
      </c>
      <c r="AB82" s="1002"/>
      <c r="AC82" s="1002"/>
      <c r="AD82" s="1002"/>
      <c r="AE82" s="1002"/>
      <c r="AF82" s="1002">
        <v>284</v>
      </c>
      <c r="AG82" s="1002"/>
      <c r="AH82" s="1002"/>
      <c r="AI82" s="1002"/>
      <c r="AJ82" s="1002"/>
      <c r="AK82" s="1002">
        <v>845</v>
      </c>
      <c r="AL82" s="1002"/>
      <c r="AM82" s="1002"/>
      <c r="AN82" s="1002"/>
      <c r="AO82" s="1002"/>
      <c r="AP82" s="1002">
        <v>0</v>
      </c>
      <c r="AQ82" s="1002"/>
      <c r="AR82" s="1002"/>
      <c r="AS82" s="1002"/>
      <c r="AT82" s="1002"/>
      <c r="AU82" s="1002">
        <v>0</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2">
      <c r="A83" s="241">
        <v>16</v>
      </c>
      <c r="B83" s="1005" t="s">
        <v>577</v>
      </c>
      <c r="C83" s="1006" t="s">
        <v>577</v>
      </c>
      <c r="D83" s="1006" t="s">
        <v>577</v>
      </c>
      <c r="E83" s="1006" t="s">
        <v>577</v>
      </c>
      <c r="F83" s="1006" t="s">
        <v>577</v>
      </c>
      <c r="G83" s="1006" t="s">
        <v>577</v>
      </c>
      <c r="H83" s="1006" t="s">
        <v>577</v>
      </c>
      <c r="I83" s="1006" t="s">
        <v>577</v>
      </c>
      <c r="J83" s="1006" t="s">
        <v>577</v>
      </c>
      <c r="K83" s="1006" t="s">
        <v>577</v>
      </c>
      <c r="L83" s="1006" t="s">
        <v>577</v>
      </c>
      <c r="M83" s="1006" t="s">
        <v>577</v>
      </c>
      <c r="N83" s="1006" t="s">
        <v>577</v>
      </c>
      <c r="O83" s="1006" t="s">
        <v>577</v>
      </c>
      <c r="P83" s="1007" t="s">
        <v>577</v>
      </c>
      <c r="Q83" s="1008">
        <v>1279</v>
      </c>
      <c r="R83" s="1002"/>
      <c r="S83" s="1002"/>
      <c r="T83" s="1002"/>
      <c r="U83" s="1002"/>
      <c r="V83" s="1002">
        <v>1167</v>
      </c>
      <c r="W83" s="1002"/>
      <c r="X83" s="1002"/>
      <c r="Y83" s="1002"/>
      <c r="Z83" s="1002"/>
      <c r="AA83" s="1002">
        <v>112</v>
      </c>
      <c r="AB83" s="1002"/>
      <c r="AC83" s="1002"/>
      <c r="AD83" s="1002"/>
      <c r="AE83" s="1002"/>
      <c r="AF83" s="1002">
        <v>112</v>
      </c>
      <c r="AG83" s="1002"/>
      <c r="AH83" s="1002"/>
      <c r="AI83" s="1002"/>
      <c r="AJ83" s="1002"/>
      <c r="AK83" s="1002">
        <v>0</v>
      </c>
      <c r="AL83" s="1002"/>
      <c r="AM83" s="1002"/>
      <c r="AN83" s="1002"/>
      <c r="AO83" s="1002"/>
      <c r="AP83" s="1002">
        <v>0</v>
      </c>
      <c r="AQ83" s="1002"/>
      <c r="AR83" s="1002"/>
      <c r="AS83" s="1002"/>
      <c r="AT83" s="1002"/>
      <c r="AU83" s="1002">
        <v>0</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2">
      <c r="A84" s="241">
        <v>17</v>
      </c>
      <c r="B84" s="1005" t="s">
        <v>578</v>
      </c>
      <c r="C84" s="1006" t="s">
        <v>578</v>
      </c>
      <c r="D84" s="1006" t="s">
        <v>578</v>
      </c>
      <c r="E84" s="1006" t="s">
        <v>578</v>
      </c>
      <c r="F84" s="1006" t="s">
        <v>578</v>
      </c>
      <c r="G84" s="1006" t="s">
        <v>578</v>
      </c>
      <c r="H84" s="1006" t="s">
        <v>578</v>
      </c>
      <c r="I84" s="1006" t="s">
        <v>578</v>
      </c>
      <c r="J84" s="1006" t="s">
        <v>578</v>
      </c>
      <c r="K84" s="1006" t="s">
        <v>578</v>
      </c>
      <c r="L84" s="1006" t="s">
        <v>578</v>
      </c>
      <c r="M84" s="1006" t="s">
        <v>578</v>
      </c>
      <c r="N84" s="1006" t="s">
        <v>578</v>
      </c>
      <c r="O84" s="1006" t="s">
        <v>578</v>
      </c>
      <c r="P84" s="1007" t="s">
        <v>578</v>
      </c>
      <c r="Q84" s="1008">
        <v>236</v>
      </c>
      <c r="R84" s="1002"/>
      <c r="S84" s="1002"/>
      <c r="T84" s="1002"/>
      <c r="U84" s="1002"/>
      <c r="V84" s="1002">
        <v>217</v>
      </c>
      <c r="W84" s="1002"/>
      <c r="X84" s="1002"/>
      <c r="Y84" s="1002"/>
      <c r="Z84" s="1002"/>
      <c r="AA84" s="1002">
        <v>19</v>
      </c>
      <c r="AB84" s="1002"/>
      <c r="AC84" s="1002"/>
      <c r="AD84" s="1002"/>
      <c r="AE84" s="1002"/>
      <c r="AF84" s="1002">
        <v>19</v>
      </c>
      <c r="AG84" s="1002"/>
      <c r="AH84" s="1002"/>
      <c r="AI84" s="1002"/>
      <c r="AJ84" s="1002"/>
      <c r="AK84" s="1002">
        <v>229</v>
      </c>
      <c r="AL84" s="1002"/>
      <c r="AM84" s="1002"/>
      <c r="AN84" s="1002"/>
      <c r="AO84" s="1002"/>
      <c r="AP84" s="1002">
        <v>0</v>
      </c>
      <c r="AQ84" s="1002"/>
      <c r="AR84" s="1002"/>
      <c r="AS84" s="1002"/>
      <c r="AT84" s="1002"/>
      <c r="AU84" s="1002">
        <v>0</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2">
      <c r="A85" s="241">
        <v>18</v>
      </c>
      <c r="B85" s="1005" t="s">
        <v>579</v>
      </c>
      <c r="C85" s="1006" t="s">
        <v>579</v>
      </c>
      <c r="D85" s="1006" t="s">
        <v>579</v>
      </c>
      <c r="E85" s="1006" t="s">
        <v>579</v>
      </c>
      <c r="F85" s="1006" t="s">
        <v>579</v>
      </c>
      <c r="G85" s="1006" t="s">
        <v>579</v>
      </c>
      <c r="H85" s="1006" t="s">
        <v>579</v>
      </c>
      <c r="I85" s="1006" t="s">
        <v>579</v>
      </c>
      <c r="J85" s="1006" t="s">
        <v>579</v>
      </c>
      <c r="K85" s="1006" t="s">
        <v>579</v>
      </c>
      <c r="L85" s="1006" t="s">
        <v>579</v>
      </c>
      <c r="M85" s="1006" t="s">
        <v>579</v>
      </c>
      <c r="N85" s="1006" t="s">
        <v>579</v>
      </c>
      <c r="O85" s="1006" t="s">
        <v>579</v>
      </c>
      <c r="P85" s="1007" t="s">
        <v>579</v>
      </c>
      <c r="Q85" s="1008">
        <v>6</v>
      </c>
      <c r="R85" s="1002"/>
      <c r="S85" s="1002"/>
      <c r="T85" s="1002"/>
      <c r="U85" s="1002"/>
      <c r="V85" s="1002">
        <v>2</v>
      </c>
      <c r="W85" s="1002"/>
      <c r="X85" s="1002"/>
      <c r="Y85" s="1002"/>
      <c r="Z85" s="1002"/>
      <c r="AA85" s="1002">
        <v>3</v>
      </c>
      <c r="AB85" s="1002"/>
      <c r="AC85" s="1002"/>
      <c r="AD85" s="1002"/>
      <c r="AE85" s="1002"/>
      <c r="AF85" s="1002">
        <v>3</v>
      </c>
      <c r="AG85" s="1002"/>
      <c r="AH85" s="1002"/>
      <c r="AI85" s="1002"/>
      <c r="AJ85" s="1002"/>
      <c r="AK85" s="1002">
        <v>0</v>
      </c>
      <c r="AL85" s="1002"/>
      <c r="AM85" s="1002"/>
      <c r="AN85" s="1002"/>
      <c r="AO85" s="1002"/>
      <c r="AP85" s="1002">
        <v>0</v>
      </c>
      <c r="AQ85" s="1002"/>
      <c r="AR85" s="1002"/>
      <c r="AS85" s="1002"/>
      <c r="AT85" s="1002"/>
      <c r="AU85" s="1002">
        <v>0</v>
      </c>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2">
      <c r="A86" s="241">
        <v>19</v>
      </c>
      <c r="B86" s="1005" t="s">
        <v>580</v>
      </c>
      <c r="C86" s="1006" t="s">
        <v>580</v>
      </c>
      <c r="D86" s="1006" t="s">
        <v>580</v>
      </c>
      <c r="E86" s="1006" t="s">
        <v>580</v>
      </c>
      <c r="F86" s="1006" t="s">
        <v>580</v>
      </c>
      <c r="G86" s="1006" t="s">
        <v>580</v>
      </c>
      <c r="H86" s="1006" t="s">
        <v>580</v>
      </c>
      <c r="I86" s="1006" t="s">
        <v>580</v>
      </c>
      <c r="J86" s="1006" t="s">
        <v>580</v>
      </c>
      <c r="K86" s="1006" t="s">
        <v>580</v>
      </c>
      <c r="L86" s="1006" t="s">
        <v>580</v>
      </c>
      <c r="M86" s="1006" t="s">
        <v>580</v>
      </c>
      <c r="N86" s="1006" t="s">
        <v>580</v>
      </c>
      <c r="O86" s="1006" t="s">
        <v>580</v>
      </c>
      <c r="P86" s="1007" t="s">
        <v>580</v>
      </c>
      <c r="Q86" s="1008">
        <v>107</v>
      </c>
      <c r="R86" s="1002"/>
      <c r="S86" s="1002"/>
      <c r="T86" s="1002"/>
      <c r="U86" s="1002"/>
      <c r="V86" s="1002">
        <v>86</v>
      </c>
      <c r="W86" s="1002"/>
      <c r="X86" s="1002"/>
      <c r="Y86" s="1002"/>
      <c r="Z86" s="1002"/>
      <c r="AA86" s="1002">
        <v>21</v>
      </c>
      <c r="AB86" s="1002"/>
      <c r="AC86" s="1002"/>
      <c r="AD86" s="1002"/>
      <c r="AE86" s="1002"/>
      <c r="AF86" s="1002">
        <v>21</v>
      </c>
      <c r="AG86" s="1002"/>
      <c r="AH86" s="1002"/>
      <c r="AI86" s="1002"/>
      <c r="AJ86" s="1002"/>
      <c r="AK86" s="1002">
        <v>27</v>
      </c>
      <c r="AL86" s="1002"/>
      <c r="AM86" s="1002"/>
      <c r="AN86" s="1002"/>
      <c r="AO86" s="1002"/>
      <c r="AP86" s="1002">
        <v>0</v>
      </c>
      <c r="AQ86" s="1002"/>
      <c r="AR86" s="1002"/>
      <c r="AS86" s="1002"/>
      <c r="AT86" s="1002"/>
      <c r="AU86" s="1002">
        <v>0</v>
      </c>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2">
      <c r="A87" s="249">
        <v>20</v>
      </c>
      <c r="B87" s="995" t="s">
        <v>592</v>
      </c>
      <c r="C87" s="996"/>
      <c r="D87" s="996"/>
      <c r="E87" s="996"/>
      <c r="F87" s="996"/>
      <c r="G87" s="996"/>
      <c r="H87" s="996"/>
      <c r="I87" s="996"/>
      <c r="J87" s="996"/>
      <c r="K87" s="996"/>
      <c r="L87" s="996"/>
      <c r="M87" s="996"/>
      <c r="N87" s="996"/>
      <c r="O87" s="996"/>
      <c r="P87" s="997"/>
      <c r="Q87" s="998">
        <v>274</v>
      </c>
      <c r="R87" s="999"/>
      <c r="S87" s="999"/>
      <c r="T87" s="999"/>
      <c r="U87" s="999"/>
      <c r="V87" s="999">
        <v>253</v>
      </c>
      <c r="W87" s="999"/>
      <c r="X87" s="999"/>
      <c r="Y87" s="999"/>
      <c r="Z87" s="999"/>
      <c r="AA87" s="999">
        <v>21</v>
      </c>
      <c r="AB87" s="999"/>
      <c r="AC87" s="999"/>
      <c r="AD87" s="999"/>
      <c r="AE87" s="999"/>
      <c r="AF87" s="999">
        <v>21</v>
      </c>
      <c r="AG87" s="999"/>
      <c r="AH87" s="999"/>
      <c r="AI87" s="999"/>
      <c r="AJ87" s="999"/>
      <c r="AK87" s="999">
        <v>0</v>
      </c>
      <c r="AL87" s="999"/>
      <c r="AM87" s="999"/>
      <c r="AN87" s="999"/>
      <c r="AO87" s="999"/>
      <c r="AP87" s="999">
        <v>0</v>
      </c>
      <c r="AQ87" s="999"/>
      <c r="AR87" s="999"/>
      <c r="AS87" s="999"/>
      <c r="AT87" s="999"/>
      <c r="AU87" s="999">
        <v>0</v>
      </c>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5">
      <c r="A88" s="244" t="s">
        <v>383</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5245</v>
      </c>
      <c r="AG88" s="990"/>
      <c r="AH88" s="990"/>
      <c r="AI88" s="990"/>
      <c r="AJ88" s="990"/>
      <c r="AK88" s="994"/>
      <c r="AL88" s="994"/>
      <c r="AM88" s="994"/>
      <c r="AN88" s="994"/>
      <c r="AO88" s="994"/>
      <c r="AP88" s="990">
        <v>40493</v>
      </c>
      <c r="AQ88" s="990"/>
      <c r="AR88" s="990"/>
      <c r="AS88" s="990"/>
      <c r="AT88" s="990"/>
      <c r="AU88" s="990">
        <v>4594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80</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2">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296</v>
      </c>
      <c r="AG109" s="925"/>
      <c r="AH109" s="925"/>
      <c r="AI109" s="925"/>
      <c r="AJ109" s="926"/>
      <c r="AK109" s="927" t="s">
        <v>295</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296</v>
      </c>
      <c r="BW109" s="925"/>
      <c r="BX109" s="925"/>
      <c r="BY109" s="925"/>
      <c r="BZ109" s="926"/>
      <c r="CA109" s="927" t="s">
        <v>295</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296</v>
      </c>
      <c r="DM109" s="925"/>
      <c r="DN109" s="925"/>
      <c r="DO109" s="925"/>
      <c r="DP109" s="926"/>
      <c r="DQ109" s="927" t="s">
        <v>295</v>
      </c>
      <c r="DR109" s="925"/>
      <c r="DS109" s="925"/>
      <c r="DT109" s="925"/>
      <c r="DU109" s="926"/>
      <c r="DV109" s="927" t="s">
        <v>430</v>
      </c>
      <c r="DW109" s="925"/>
      <c r="DX109" s="925"/>
      <c r="DY109" s="925"/>
      <c r="DZ109" s="956"/>
    </row>
    <row r="110" spans="1:131" s="226" customFormat="1" ht="26.25" customHeight="1" x14ac:dyDescent="0.2">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1912015</v>
      </c>
      <c r="AB110" s="918"/>
      <c r="AC110" s="918"/>
      <c r="AD110" s="918"/>
      <c r="AE110" s="919"/>
      <c r="AF110" s="920">
        <v>1863037</v>
      </c>
      <c r="AG110" s="918"/>
      <c r="AH110" s="918"/>
      <c r="AI110" s="918"/>
      <c r="AJ110" s="919"/>
      <c r="AK110" s="920">
        <v>1533569</v>
      </c>
      <c r="AL110" s="918"/>
      <c r="AM110" s="918"/>
      <c r="AN110" s="918"/>
      <c r="AO110" s="919"/>
      <c r="AP110" s="921">
        <v>27.2</v>
      </c>
      <c r="AQ110" s="922"/>
      <c r="AR110" s="922"/>
      <c r="AS110" s="922"/>
      <c r="AT110" s="923"/>
      <c r="AU110" s="957" t="s">
        <v>66</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12169204</v>
      </c>
      <c r="BR110" s="865"/>
      <c r="BS110" s="865"/>
      <c r="BT110" s="865"/>
      <c r="BU110" s="865"/>
      <c r="BV110" s="865">
        <v>11143501</v>
      </c>
      <c r="BW110" s="865"/>
      <c r="BX110" s="865"/>
      <c r="BY110" s="865"/>
      <c r="BZ110" s="865"/>
      <c r="CA110" s="865">
        <v>10701481</v>
      </c>
      <c r="CB110" s="865"/>
      <c r="CC110" s="865"/>
      <c r="CD110" s="865"/>
      <c r="CE110" s="865"/>
      <c r="CF110" s="889">
        <v>189.5</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436</v>
      </c>
      <c r="DH110" s="865"/>
      <c r="DI110" s="865"/>
      <c r="DJ110" s="865"/>
      <c r="DK110" s="865"/>
      <c r="DL110" s="865" t="s">
        <v>121</v>
      </c>
      <c r="DM110" s="865"/>
      <c r="DN110" s="865"/>
      <c r="DO110" s="865"/>
      <c r="DP110" s="865"/>
      <c r="DQ110" s="865" t="s">
        <v>121</v>
      </c>
      <c r="DR110" s="865"/>
      <c r="DS110" s="865"/>
      <c r="DT110" s="865"/>
      <c r="DU110" s="865"/>
      <c r="DV110" s="866" t="s">
        <v>121</v>
      </c>
      <c r="DW110" s="866"/>
      <c r="DX110" s="866"/>
      <c r="DY110" s="866"/>
      <c r="DZ110" s="867"/>
    </row>
    <row r="111" spans="1:131" s="226" customFormat="1" ht="26.25" customHeight="1" x14ac:dyDescent="0.2">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121</v>
      </c>
      <c r="AL111" s="946"/>
      <c r="AM111" s="946"/>
      <c r="AN111" s="946"/>
      <c r="AO111" s="947"/>
      <c r="AP111" s="949" t="s">
        <v>438</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v>128784</v>
      </c>
      <c r="BR111" s="837"/>
      <c r="BS111" s="837"/>
      <c r="BT111" s="837"/>
      <c r="BU111" s="837"/>
      <c r="BV111" s="837">
        <v>106993</v>
      </c>
      <c r="BW111" s="837"/>
      <c r="BX111" s="837"/>
      <c r="BY111" s="837"/>
      <c r="BZ111" s="837"/>
      <c r="CA111" s="837">
        <v>88277</v>
      </c>
      <c r="CB111" s="837"/>
      <c r="CC111" s="837"/>
      <c r="CD111" s="837"/>
      <c r="CE111" s="837"/>
      <c r="CF111" s="898">
        <v>1.6</v>
      </c>
      <c r="CG111" s="899"/>
      <c r="CH111" s="899"/>
      <c r="CI111" s="899"/>
      <c r="CJ111" s="899"/>
      <c r="CK111" s="954"/>
      <c r="CL111" s="841"/>
      <c r="CM111" s="844" t="s">
        <v>440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436</v>
      </c>
      <c r="DH111" s="837"/>
      <c r="DI111" s="837"/>
      <c r="DJ111" s="837"/>
      <c r="DK111" s="837"/>
      <c r="DL111" s="837" t="s">
        <v>121</v>
      </c>
      <c r="DM111" s="837"/>
      <c r="DN111" s="837"/>
      <c r="DO111" s="837"/>
      <c r="DP111" s="837"/>
      <c r="DQ111" s="837" t="s">
        <v>438</v>
      </c>
      <c r="DR111" s="837"/>
      <c r="DS111" s="837"/>
      <c r="DT111" s="837"/>
      <c r="DU111" s="837"/>
      <c r="DV111" s="814" t="s">
        <v>436</v>
      </c>
      <c r="DW111" s="814"/>
      <c r="DX111" s="814"/>
      <c r="DY111" s="814"/>
      <c r="DZ111" s="815"/>
    </row>
    <row r="112" spans="1:131" s="226" customFormat="1" ht="26.25" customHeight="1" x14ac:dyDescent="0.2">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438</v>
      </c>
      <c r="AB112" s="800"/>
      <c r="AC112" s="800"/>
      <c r="AD112" s="800"/>
      <c r="AE112" s="801"/>
      <c r="AF112" s="802" t="s">
        <v>436</v>
      </c>
      <c r="AG112" s="800"/>
      <c r="AH112" s="800"/>
      <c r="AI112" s="800"/>
      <c r="AJ112" s="801"/>
      <c r="AK112" s="802" t="s">
        <v>436</v>
      </c>
      <c r="AL112" s="800"/>
      <c r="AM112" s="800"/>
      <c r="AN112" s="800"/>
      <c r="AO112" s="801"/>
      <c r="AP112" s="847" t="s">
        <v>121</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4931916</v>
      </c>
      <c r="BR112" s="837"/>
      <c r="BS112" s="837"/>
      <c r="BT112" s="837"/>
      <c r="BU112" s="837"/>
      <c r="BV112" s="837">
        <v>4795782</v>
      </c>
      <c r="BW112" s="837"/>
      <c r="BX112" s="837"/>
      <c r="BY112" s="837"/>
      <c r="BZ112" s="837"/>
      <c r="CA112" s="837">
        <v>4717665</v>
      </c>
      <c r="CB112" s="837"/>
      <c r="CC112" s="837"/>
      <c r="CD112" s="837"/>
      <c r="CE112" s="837"/>
      <c r="CF112" s="898">
        <v>83.5</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436</v>
      </c>
      <c r="DM112" s="837"/>
      <c r="DN112" s="837"/>
      <c r="DO112" s="837"/>
      <c r="DP112" s="837"/>
      <c r="DQ112" s="837" t="s">
        <v>438</v>
      </c>
      <c r="DR112" s="837"/>
      <c r="DS112" s="837"/>
      <c r="DT112" s="837"/>
      <c r="DU112" s="837"/>
      <c r="DV112" s="814" t="s">
        <v>436</v>
      </c>
      <c r="DW112" s="814"/>
      <c r="DX112" s="814"/>
      <c r="DY112" s="814"/>
      <c r="DZ112" s="815"/>
    </row>
    <row r="113" spans="1:130" s="226" customFormat="1" ht="26.25" customHeight="1" x14ac:dyDescent="0.2">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440018</v>
      </c>
      <c r="AB113" s="946"/>
      <c r="AC113" s="946"/>
      <c r="AD113" s="946"/>
      <c r="AE113" s="947"/>
      <c r="AF113" s="948">
        <v>491475</v>
      </c>
      <c r="AG113" s="946"/>
      <c r="AH113" s="946"/>
      <c r="AI113" s="946"/>
      <c r="AJ113" s="947"/>
      <c r="AK113" s="948">
        <v>471622</v>
      </c>
      <c r="AL113" s="946"/>
      <c r="AM113" s="946"/>
      <c r="AN113" s="946"/>
      <c r="AO113" s="947"/>
      <c r="AP113" s="949">
        <v>8.4</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v>1205767</v>
      </c>
      <c r="BR113" s="837"/>
      <c r="BS113" s="837"/>
      <c r="BT113" s="837"/>
      <c r="BU113" s="837"/>
      <c r="BV113" s="837">
        <v>1160072</v>
      </c>
      <c r="BW113" s="837"/>
      <c r="BX113" s="837"/>
      <c r="BY113" s="837"/>
      <c r="BZ113" s="837"/>
      <c r="CA113" s="837">
        <v>1182399</v>
      </c>
      <c r="CB113" s="837"/>
      <c r="CC113" s="837"/>
      <c r="CD113" s="837"/>
      <c r="CE113" s="837"/>
      <c r="CF113" s="898">
        <v>20.9</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438</v>
      </c>
      <c r="DH113" s="800"/>
      <c r="DI113" s="800"/>
      <c r="DJ113" s="800"/>
      <c r="DK113" s="801"/>
      <c r="DL113" s="802" t="s">
        <v>121</v>
      </c>
      <c r="DM113" s="800"/>
      <c r="DN113" s="800"/>
      <c r="DO113" s="800"/>
      <c r="DP113" s="801"/>
      <c r="DQ113" s="802" t="s">
        <v>438</v>
      </c>
      <c r="DR113" s="800"/>
      <c r="DS113" s="800"/>
      <c r="DT113" s="800"/>
      <c r="DU113" s="801"/>
      <c r="DV113" s="847" t="s">
        <v>438</v>
      </c>
      <c r="DW113" s="848"/>
      <c r="DX113" s="848"/>
      <c r="DY113" s="848"/>
      <c r="DZ113" s="849"/>
    </row>
    <row r="114" spans="1:130" s="226" customFormat="1" ht="26.25" customHeight="1" x14ac:dyDescent="0.2">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36883</v>
      </c>
      <c r="AB114" s="800"/>
      <c r="AC114" s="800"/>
      <c r="AD114" s="800"/>
      <c r="AE114" s="801"/>
      <c r="AF114" s="802">
        <v>38136</v>
      </c>
      <c r="AG114" s="800"/>
      <c r="AH114" s="800"/>
      <c r="AI114" s="800"/>
      <c r="AJ114" s="801"/>
      <c r="AK114" s="802">
        <v>40451</v>
      </c>
      <c r="AL114" s="800"/>
      <c r="AM114" s="800"/>
      <c r="AN114" s="800"/>
      <c r="AO114" s="801"/>
      <c r="AP114" s="847">
        <v>0.7</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2440760</v>
      </c>
      <c r="BR114" s="837"/>
      <c r="BS114" s="837"/>
      <c r="BT114" s="837"/>
      <c r="BU114" s="837"/>
      <c r="BV114" s="837">
        <v>2337169</v>
      </c>
      <c r="BW114" s="837"/>
      <c r="BX114" s="837"/>
      <c r="BY114" s="837"/>
      <c r="BZ114" s="837"/>
      <c r="CA114" s="837">
        <v>2345169</v>
      </c>
      <c r="CB114" s="837"/>
      <c r="CC114" s="837"/>
      <c r="CD114" s="837"/>
      <c r="CE114" s="837"/>
      <c r="CF114" s="898">
        <v>41.5</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438</v>
      </c>
      <c r="DM114" s="800"/>
      <c r="DN114" s="800"/>
      <c r="DO114" s="800"/>
      <c r="DP114" s="801"/>
      <c r="DQ114" s="802" t="s">
        <v>436</v>
      </c>
      <c r="DR114" s="800"/>
      <c r="DS114" s="800"/>
      <c r="DT114" s="800"/>
      <c r="DU114" s="801"/>
      <c r="DV114" s="847" t="s">
        <v>436</v>
      </c>
      <c r="DW114" s="848"/>
      <c r="DX114" s="848"/>
      <c r="DY114" s="848"/>
      <c r="DZ114" s="849"/>
    </row>
    <row r="115" spans="1:130" s="226" customFormat="1" ht="26.25" customHeight="1" x14ac:dyDescent="0.2">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10549</v>
      </c>
      <c r="AB115" s="946"/>
      <c r="AC115" s="946"/>
      <c r="AD115" s="946"/>
      <c r="AE115" s="947"/>
      <c r="AF115" s="948">
        <v>8770</v>
      </c>
      <c r="AG115" s="946"/>
      <c r="AH115" s="946"/>
      <c r="AI115" s="946"/>
      <c r="AJ115" s="947"/>
      <c r="AK115" s="948">
        <v>6649</v>
      </c>
      <c r="AL115" s="946"/>
      <c r="AM115" s="946"/>
      <c r="AN115" s="946"/>
      <c r="AO115" s="947"/>
      <c r="AP115" s="949">
        <v>0.1</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438</v>
      </c>
      <c r="BR115" s="837"/>
      <c r="BS115" s="837"/>
      <c r="BT115" s="837"/>
      <c r="BU115" s="837"/>
      <c r="BV115" s="837" t="s">
        <v>436</v>
      </c>
      <c r="BW115" s="837"/>
      <c r="BX115" s="837"/>
      <c r="BY115" s="837"/>
      <c r="BZ115" s="837"/>
      <c r="CA115" s="837" t="s">
        <v>436</v>
      </c>
      <c r="CB115" s="837"/>
      <c r="CC115" s="837"/>
      <c r="CD115" s="837"/>
      <c r="CE115" s="837"/>
      <c r="CF115" s="898" t="s">
        <v>436</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436</v>
      </c>
      <c r="DM115" s="800"/>
      <c r="DN115" s="800"/>
      <c r="DO115" s="800"/>
      <c r="DP115" s="801"/>
      <c r="DQ115" s="802" t="s">
        <v>436</v>
      </c>
      <c r="DR115" s="800"/>
      <c r="DS115" s="800"/>
      <c r="DT115" s="800"/>
      <c r="DU115" s="801"/>
      <c r="DV115" s="847" t="s">
        <v>436</v>
      </c>
      <c r="DW115" s="848"/>
      <c r="DX115" s="848"/>
      <c r="DY115" s="848"/>
      <c r="DZ115" s="849"/>
    </row>
    <row r="116" spans="1:130" s="226" customFormat="1" ht="26.25" customHeight="1" x14ac:dyDescent="0.2">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152</v>
      </c>
      <c r="AB116" s="800"/>
      <c r="AC116" s="800"/>
      <c r="AD116" s="800"/>
      <c r="AE116" s="801"/>
      <c r="AF116" s="802">
        <v>127</v>
      </c>
      <c r="AG116" s="800"/>
      <c r="AH116" s="800"/>
      <c r="AI116" s="800"/>
      <c r="AJ116" s="801"/>
      <c r="AK116" s="802">
        <v>123</v>
      </c>
      <c r="AL116" s="800"/>
      <c r="AM116" s="800"/>
      <c r="AN116" s="800"/>
      <c r="AO116" s="801"/>
      <c r="AP116" s="847">
        <v>0</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438</v>
      </c>
      <c r="BR116" s="837"/>
      <c r="BS116" s="837"/>
      <c r="BT116" s="837"/>
      <c r="BU116" s="837"/>
      <c r="BV116" s="837" t="s">
        <v>121</v>
      </c>
      <c r="BW116" s="837"/>
      <c r="BX116" s="837"/>
      <c r="BY116" s="837"/>
      <c r="BZ116" s="837"/>
      <c r="CA116" s="837" t="s">
        <v>436</v>
      </c>
      <c r="CB116" s="837"/>
      <c r="CC116" s="837"/>
      <c r="CD116" s="837"/>
      <c r="CE116" s="837"/>
      <c r="CF116" s="898" t="s">
        <v>121</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17030</v>
      </c>
      <c r="DH116" s="800"/>
      <c r="DI116" s="800"/>
      <c r="DJ116" s="800"/>
      <c r="DK116" s="801"/>
      <c r="DL116" s="802">
        <v>13520</v>
      </c>
      <c r="DM116" s="800"/>
      <c r="DN116" s="800"/>
      <c r="DO116" s="800"/>
      <c r="DP116" s="801"/>
      <c r="DQ116" s="802">
        <v>10062</v>
      </c>
      <c r="DR116" s="800"/>
      <c r="DS116" s="800"/>
      <c r="DT116" s="800"/>
      <c r="DU116" s="801"/>
      <c r="DV116" s="847">
        <v>0.2</v>
      </c>
      <c r="DW116" s="848"/>
      <c r="DX116" s="848"/>
      <c r="DY116" s="848"/>
      <c r="DZ116" s="849"/>
    </row>
    <row r="117" spans="1:130" s="226" customFormat="1" ht="26.25" customHeight="1" x14ac:dyDescent="0.2">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2399617</v>
      </c>
      <c r="AB117" s="932"/>
      <c r="AC117" s="932"/>
      <c r="AD117" s="932"/>
      <c r="AE117" s="933"/>
      <c r="AF117" s="934">
        <v>2401545</v>
      </c>
      <c r="AG117" s="932"/>
      <c r="AH117" s="932"/>
      <c r="AI117" s="932"/>
      <c r="AJ117" s="933"/>
      <c r="AK117" s="934">
        <v>2052414</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x14ac:dyDescent="0.2">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296</v>
      </c>
      <c r="AG118" s="925"/>
      <c r="AH118" s="925"/>
      <c r="AI118" s="925"/>
      <c r="AJ118" s="926"/>
      <c r="AK118" s="927" t="s">
        <v>295</v>
      </c>
      <c r="AL118" s="925"/>
      <c r="AM118" s="925"/>
      <c r="AN118" s="925"/>
      <c r="AO118" s="926"/>
      <c r="AP118" s="928" t="s">
        <v>430</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121</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x14ac:dyDescent="0.2">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462</v>
      </c>
      <c r="BP119" s="901"/>
      <c r="BQ119" s="905">
        <v>20876431</v>
      </c>
      <c r="BR119" s="868"/>
      <c r="BS119" s="868"/>
      <c r="BT119" s="868"/>
      <c r="BU119" s="868"/>
      <c r="BV119" s="868">
        <v>19543517</v>
      </c>
      <c r="BW119" s="868"/>
      <c r="BX119" s="868"/>
      <c r="BY119" s="868"/>
      <c r="BZ119" s="868"/>
      <c r="CA119" s="868">
        <v>19034991</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111754</v>
      </c>
      <c r="DH119" s="783"/>
      <c r="DI119" s="783"/>
      <c r="DJ119" s="783"/>
      <c r="DK119" s="784"/>
      <c r="DL119" s="785">
        <v>93473</v>
      </c>
      <c r="DM119" s="783"/>
      <c r="DN119" s="783"/>
      <c r="DO119" s="783"/>
      <c r="DP119" s="784"/>
      <c r="DQ119" s="785">
        <v>78215</v>
      </c>
      <c r="DR119" s="783"/>
      <c r="DS119" s="783"/>
      <c r="DT119" s="783"/>
      <c r="DU119" s="784"/>
      <c r="DV119" s="871">
        <v>1.4</v>
      </c>
      <c r="DW119" s="872"/>
      <c r="DX119" s="872"/>
      <c r="DY119" s="872"/>
      <c r="DZ119" s="873"/>
    </row>
    <row r="120" spans="1:130" s="226" customFormat="1" ht="26.25" customHeight="1" x14ac:dyDescent="0.2">
      <c r="A120" s="840"/>
      <c r="B120" s="841"/>
      <c r="C120" s="844" t="s">
        <v>440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121</v>
      </c>
      <c r="AL120" s="800"/>
      <c r="AM120" s="800"/>
      <c r="AN120" s="800"/>
      <c r="AO120" s="801"/>
      <c r="AP120" s="847" t="s">
        <v>121</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5074027</v>
      </c>
      <c r="BR120" s="865"/>
      <c r="BS120" s="865"/>
      <c r="BT120" s="865"/>
      <c r="BU120" s="865"/>
      <c r="BV120" s="865">
        <v>5308837</v>
      </c>
      <c r="BW120" s="865"/>
      <c r="BX120" s="865"/>
      <c r="BY120" s="865"/>
      <c r="BZ120" s="865"/>
      <c r="CA120" s="865">
        <v>5679344</v>
      </c>
      <c r="CB120" s="865"/>
      <c r="CC120" s="865"/>
      <c r="CD120" s="865"/>
      <c r="CE120" s="865"/>
      <c r="CF120" s="889">
        <v>100.6</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1744485</v>
      </c>
      <c r="DH120" s="865"/>
      <c r="DI120" s="865"/>
      <c r="DJ120" s="865"/>
      <c r="DK120" s="865"/>
      <c r="DL120" s="865">
        <v>1754524</v>
      </c>
      <c r="DM120" s="865"/>
      <c r="DN120" s="865"/>
      <c r="DO120" s="865"/>
      <c r="DP120" s="865"/>
      <c r="DQ120" s="865">
        <v>1644353</v>
      </c>
      <c r="DR120" s="865"/>
      <c r="DS120" s="865"/>
      <c r="DT120" s="865"/>
      <c r="DU120" s="865"/>
      <c r="DV120" s="866">
        <v>29.1</v>
      </c>
      <c r="DW120" s="866"/>
      <c r="DX120" s="866"/>
      <c r="DY120" s="866"/>
      <c r="DZ120" s="867"/>
    </row>
    <row r="121" spans="1:130" s="226" customFormat="1" ht="26.25" customHeight="1" x14ac:dyDescent="0.2">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184759</v>
      </c>
      <c r="BR121" s="837"/>
      <c r="BS121" s="837"/>
      <c r="BT121" s="837"/>
      <c r="BU121" s="837"/>
      <c r="BV121" s="837">
        <v>97986</v>
      </c>
      <c r="BW121" s="837"/>
      <c r="BX121" s="837"/>
      <c r="BY121" s="837"/>
      <c r="BZ121" s="837"/>
      <c r="CA121" s="837">
        <v>76252</v>
      </c>
      <c r="CB121" s="837"/>
      <c r="CC121" s="837"/>
      <c r="CD121" s="837"/>
      <c r="CE121" s="837"/>
      <c r="CF121" s="898">
        <v>1.4</v>
      </c>
      <c r="CG121" s="899"/>
      <c r="CH121" s="899"/>
      <c r="CI121" s="899"/>
      <c r="CJ121" s="899"/>
      <c r="CK121" s="892"/>
      <c r="CL121" s="878"/>
      <c r="CM121" s="878"/>
      <c r="CN121" s="878"/>
      <c r="CO121" s="879"/>
      <c r="CP121" s="858" t="s">
        <v>411</v>
      </c>
      <c r="CQ121" s="859"/>
      <c r="CR121" s="859"/>
      <c r="CS121" s="859"/>
      <c r="CT121" s="859"/>
      <c r="CU121" s="859"/>
      <c r="CV121" s="859"/>
      <c r="CW121" s="859"/>
      <c r="CX121" s="859"/>
      <c r="CY121" s="859"/>
      <c r="CZ121" s="859"/>
      <c r="DA121" s="859"/>
      <c r="DB121" s="859"/>
      <c r="DC121" s="859"/>
      <c r="DD121" s="859"/>
      <c r="DE121" s="859"/>
      <c r="DF121" s="860"/>
      <c r="DG121" s="836">
        <v>1040289</v>
      </c>
      <c r="DH121" s="837"/>
      <c r="DI121" s="837"/>
      <c r="DJ121" s="837"/>
      <c r="DK121" s="837"/>
      <c r="DL121" s="837">
        <v>1043935</v>
      </c>
      <c r="DM121" s="837"/>
      <c r="DN121" s="837"/>
      <c r="DO121" s="837"/>
      <c r="DP121" s="837"/>
      <c r="DQ121" s="837">
        <v>1191551</v>
      </c>
      <c r="DR121" s="837"/>
      <c r="DS121" s="837"/>
      <c r="DT121" s="837"/>
      <c r="DU121" s="837"/>
      <c r="DV121" s="814">
        <v>21.1</v>
      </c>
      <c r="DW121" s="814"/>
      <c r="DX121" s="814"/>
      <c r="DY121" s="814"/>
      <c r="DZ121" s="815"/>
    </row>
    <row r="122" spans="1:130" s="226" customFormat="1" ht="26.25" customHeight="1" x14ac:dyDescent="0.2">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121</v>
      </c>
      <c r="AG122" s="800"/>
      <c r="AH122" s="800"/>
      <c r="AI122" s="800"/>
      <c r="AJ122" s="801"/>
      <c r="AK122" s="802" t="s">
        <v>121</v>
      </c>
      <c r="AL122" s="800"/>
      <c r="AM122" s="800"/>
      <c r="AN122" s="800"/>
      <c r="AO122" s="801"/>
      <c r="AP122" s="847" t="s">
        <v>121</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12655692</v>
      </c>
      <c r="BR122" s="868"/>
      <c r="BS122" s="868"/>
      <c r="BT122" s="868"/>
      <c r="BU122" s="868"/>
      <c r="BV122" s="868">
        <v>11855488</v>
      </c>
      <c r="BW122" s="868"/>
      <c r="BX122" s="868"/>
      <c r="BY122" s="868"/>
      <c r="BZ122" s="868"/>
      <c r="CA122" s="868">
        <v>11411948</v>
      </c>
      <c r="CB122" s="868"/>
      <c r="CC122" s="868"/>
      <c r="CD122" s="868"/>
      <c r="CE122" s="868"/>
      <c r="CF122" s="869">
        <v>202</v>
      </c>
      <c r="CG122" s="870"/>
      <c r="CH122" s="870"/>
      <c r="CI122" s="870"/>
      <c r="CJ122" s="870"/>
      <c r="CK122" s="892"/>
      <c r="CL122" s="878"/>
      <c r="CM122" s="878"/>
      <c r="CN122" s="878"/>
      <c r="CO122" s="879"/>
      <c r="CP122" s="858" t="s">
        <v>406</v>
      </c>
      <c r="CQ122" s="859"/>
      <c r="CR122" s="859"/>
      <c r="CS122" s="859"/>
      <c r="CT122" s="859"/>
      <c r="CU122" s="859"/>
      <c r="CV122" s="859"/>
      <c r="CW122" s="859"/>
      <c r="CX122" s="859"/>
      <c r="CY122" s="859"/>
      <c r="CZ122" s="859"/>
      <c r="DA122" s="859"/>
      <c r="DB122" s="859"/>
      <c r="DC122" s="859"/>
      <c r="DD122" s="859"/>
      <c r="DE122" s="859"/>
      <c r="DF122" s="860"/>
      <c r="DG122" s="836">
        <v>916754</v>
      </c>
      <c r="DH122" s="837"/>
      <c r="DI122" s="837"/>
      <c r="DJ122" s="837"/>
      <c r="DK122" s="837"/>
      <c r="DL122" s="837">
        <v>858916</v>
      </c>
      <c r="DM122" s="837"/>
      <c r="DN122" s="837"/>
      <c r="DO122" s="837"/>
      <c r="DP122" s="837"/>
      <c r="DQ122" s="837">
        <v>806489</v>
      </c>
      <c r="DR122" s="837"/>
      <c r="DS122" s="837"/>
      <c r="DT122" s="837"/>
      <c r="DU122" s="837"/>
      <c r="DV122" s="814">
        <v>14.3</v>
      </c>
      <c r="DW122" s="814"/>
      <c r="DX122" s="814"/>
      <c r="DY122" s="814"/>
      <c r="DZ122" s="815"/>
    </row>
    <row r="123" spans="1:130" s="226" customFormat="1" ht="26.25" customHeight="1" x14ac:dyDescent="0.2">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121</v>
      </c>
      <c r="AG123" s="800"/>
      <c r="AH123" s="800"/>
      <c r="AI123" s="800"/>
      <c r="AJ123" s="801"/>
      <c r="AK123" s="802" t="s">
        <v>121</v>
      </c>
      <c r="AL123" s="800"/>
      <c r="AM123" s="800"/>
      <c r="AN123" s="800"/>
      <c r="AO123" s="801"/>
      <c r="AP123" s="847" t="s">
        <v>121</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471</v>
      </c>
      <c r="BP123" s="901"/>
      <c r="BQ123" s="855">
        <v>17914478</v>
      </c>
      <c r="BR123" s="856"/>
      <c r="BS123" s="856"/>
      <c r="BT123" s="856"/>
      <c r="BU123" s="856"/>
      <c r="BV123" s="856">
        <v>17262311</v>
      </c>
      <c r="BW123" s="856"/>
      <c r="BX123" s="856"/>
      <c r="BY123" s="856"/>
      <c r="BZ123" s="856"/>
      <c r="CA123" s="856">
        <v>17167544</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v>730080</v>
      </c>
      <c r="DH123" s="800"/>
      <c r="DI123" s="800"/>
      <c r="DJ123" s="800"/>
      <c r="DK123" s="801"/>
      <c r="DL123" s="802">
        <v>659020</v>
      </c>
      <c r="DM123" s="800"/>
      <c r="DN123" s="800"/>
      <c r="DO123" s="800"/>
      <c r="DP123" s="801"/>
      <c r="DQ123" s="802">
        <v>595472</v>
      </c>
      <c r="DR123" s="800"/>
      <c r="DS123" s="800"/>
      <c r="DT123" s="800"/>
      <c r="DU123" s="801"/>
      <c r="DV123" s="847">
        <v>10.5</v>
      </c>
      <c r="DW123" s="848"/>
      <c r="DX123" s="848"/>
      <c r="DY123" s="848"/>
      <c r="DZ123" s="849"/>
    </row>
    <row r="124" spans="1:130" s="226" customFormat="1" ht="26.25" customHeight="1" thickBot="1" x14ac:dyDescent="0.25">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50.4</v>
      </c>
      <c r="BR124" s="854"/>
      <c r="BS124" s="854"/>
      <c r="BT124" s="854"/>
      <c r="BU124" s="854"/>
      <c r="BV124" s="854">
        <v>40.4</v>
      </c>
      <c r="BW124" s="854"/>
      <c r="BX124" s="854"/>
      <c r="BY124" s="854"/>
      <c r="BZ124" s="854"/>
      <c r="CA124" s="854">
        <v>33</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v>500308</v>
      </c>
      <c r="DH124" s="783"/>
      <c r="DI124" s="783"/>
      <c r="DJ124" s="783"/>
      <c r="DK124" s="784"/>
      <c r="DL124" s="785">
        <v>479387</v>
      </c>
      <c r="DM124" s="783"/>
      <c r="DN124" s="783"/>
      <c r="DO124" s="783"/>
      <c r="DP124" s="784"/>
      <c r="DQ124" s="785">
        <v>479800</v>
      </c>
      <c r="DR124" s="783"/>
      <c r="DS124" s="783"/>
      <c r="DT124" s="783"/>
      <c r="DU124" s="784"/>
      <c r="DV124" s="871">
        <v>8.5</v>
      </c>
      <c r="DW124" s="872"/>
      <c r="DX124" s="872"/>
      <c r="DY124" s="872"/>
      <c r="DZ124" s="873"/>
    </row>
    <row r="125" spans="1:130" s="226" customFormat="1" ht="26.25" customHeight="1" x14ac:dyDescent="0.2">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x14ac:dyDescent="0.25">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121</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x14ac:dyDescent="0.2">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10549</v>
      </c>
      <c r="AB127" s="800"/>
      <c r="AC127" s="800"/>
      <c r="AD127" s="800"/>
      <c r="AE127" s="801"/>
      <c r="AF127" s="802">
        <v>8770</v>
      </c>
      <c r="AG127" s="800"/>
      <c r="AH127" s="800"/>
      <c r="AI127" s="800"/>
      <c r="AJ127" s="801"/>
      <c r="AK127" s="802">
        <v>6649</v>
      </c>
      <c r="AL127" s="800"/>
      <c r="AM127" s="800"/>
      <c r="AN127" s="800"/>
      <c r="AO127" s="801"/>
      <c r="AP127" s="847">
        <v>0.1</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5">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43174</v>
      </c>
      <c r="AB128" s="821"/>
      <c r="AC128" s="821"/>
      <c r="AD128" s="821"/>
      <c r="AE128" s="822"/>
      <c r="AF128" s="823">
        <v>40592</v>
      </c>
      <c r="AG128" s="821"/>
      <c r="AH128" s="821"/>
      <c r="AI128" s="821"/>
      <c r="AJ128" s="822"/>
      <c r="AK128" s="823">
        <v>37863</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121</v>
      </c>
      <c r="BG128" s="807"/>
      <c r="BH128" s="807"/>
      <c r="BI128" s="807"/>
      <c r="BJ128" s="807"/>
      <c r="BK128" s="807"/>
      <c r="BL128" s="830"/>
      <c r="BM128" s="806">
        <v>14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x14ac:dyDescent="0.2">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7601188</v>
      </c>
      <c r="AB129" s="800"/>
      <c r="AC129" s="800"/>
      <c r="AD129" s="800"/>
      <c r="AE129" s="801"/>
      <c r="AF129" s="802">
        <v>7336130</v>
      </c>
      <c r="AG129" s="800"/>
      <c r="AH129" s="800"/>
      <c r="AI129" s="800"/>
      <c r="AJ129" s="801"/>
      <c r="AK129" s="802">
        <v>7131033</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121</v>
      </c>
      <c r="BG129" s="790"/>
      <c r="BH129" s="790"/>
      <c r="BI129" s="790"/>
      <c r="BJ129" s="790"/>
      <c r="BK129" s="790"/>
      <c r="BL129" s="791"/>
      <c r="BM129" s="789">
        <v>19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1734090</v>
      </c>
      <c r="AB130" s="800"/>
      <c r="AC130" s="800"/>
      <c r="AD130" s="800"/>
      <c r="AE130" s="801"/>
      <c r="AF130" s="802">
        <v>1697675</v>
      </c>
      <c r="AG130" s="800"/>
      <c r="AH130" s="800"/>
      <c r="AI130" s="800"/>
      <c r="AJ130" s="801"/>
      <c r="AK130" s="802">
        <v>1482891</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10.5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5867098</v>
      </c>
      <c r="AB131" s="783"/>
      <c r="AC131" s="783"/>
      <c r="AD131" s="783"/>
      <c r="AE131" s="784"/>
      <c r="AF131" s="785">
        <v>5638455</v>
      </c>
      <c r="AG131" s="783"/>
      <c r="AH131" s="783"/>
      <c r="AI131" s="783"/>
      <c r="AJ131" s="784"/>
      <c r="AK131" s="785">
        <v>5648142</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v>33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10.60750543</v>
      </c>
      <c r="AB132" s="763"/>
      <c r="AC132" s="763"/>
      <c r="AD132" s="763"/>
      <c r="AE132" s="764"/>
      <c r="AF132" s="765">
        <v>11.76347067</v>
      </c>
      <c r="AG132" s="763"/>
      <c r="AH132" s="763"/>
      <c r="AI132" s="763"/>
      <c r="AJ132" s="764"/>
      <c r="AK132" s="765">
        <v>9.4130069679999995</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12.1</v>
      </c>
      <c r="AB133" s="742"/>
      <c r="AC133" s="742"/>
      <c r="AD133" s="742"/>
      <c r="AE133" s="743"/>
      <c r="AF133" s="741">
        <v>11.5</v>
      </c>
      <c r="AG133" s="742"/>
      <c r="AH133" s="742"/>
      <c r="AI133" s="742"/>
      <c r="AJ133" s="743"/>
      <c r="AK133" s="741">
        <v>10.5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xJOUQMRrR5bKb4iLUglA7ldKC3EACVi1jTx3Qqbugr4Yt4Jz0h+Yz5AFwRwLG4KH8/bByE+/c7f4TmQ5pPESHg==" saltValue="8iqcPSXIWrn1X/gZfG0V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9"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hHvi+mi4mdqtH8BJViYh9kPXVENqFM/L3YnsCS+f3AwX9Xvaxr0aH05t5nW1oriMjki97ERdkhiqDzUHdHvgQ==" saltValue="c/RcJvnH83Ws+lmbx48R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BaRg00t8yyFqxN2Nm530lQfhLiRd4RgrIGw0Sfnj+DdxnG/3rU1Tgoi/1Q4jueVvAxTv/erjk6NQ0qyQyZ3eQ==" saltValue="15+yknElQ1Pgc/OqD/5c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501</v>
      </c>
      <c r="AP7" s="283"/>
      <c r="AQ7" s="284" t="s">
        <v>502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503</v>
      </c>
      <c r="AQ8" s="290" t="s">
        <v>504</v>
      </c>
      <c r="AR8" s="291" t="s">
        <v>505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506</v>
      </c>
      <c r="AL9" s="1170"/>
      <c r="AM9" s="1170"/>
      <c r="AN9" s="1171"/>
      <c r="AO9" s="292">
        <v>1628351</v>
      </c>
      <c r="AP9" s="292">
        <v>111371</v>
      </c>
      <c r="AQ9" s="293">
        <v>86936</v>
      </c>
      <c r="AR9" s="294">
        <v>28.1</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507</v>
      </c>
      <c r="AL10" s="1170"/>
      <c r="AM10" s="1170"/>
      <c r="AN10" s="1171"/>
      <c r="AO10" s="295">
        <v>234712</v>
      </c>
      <c r="AP10" s="295">
        <v>16053</v>
      </c>
      <c r="AQ10" s="296">
        <v>8644</v>
      </c>
      <c r="AR10" s="297">
        <v>85.7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508</v>
      </c>
      <c r="AL11" s="1170"/>
      <c r="AM11" s="1170"/>
      <c r="AN11" s="1171"/>
      <c r="AO11" s="295">
        <v>174523</v>
      </c>
      <c r="AP11" s="295">
        <v>11936</v>
      </c>
      <c r="AQ11" s="296">
        <v>14102</v>
      </c>
      <c r="AR11" s="297">
        <v>-15.4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509</v>
      </c>
      <c r="AL12" s="1170"/>
      <c r="AM12" s="1170"/>
      <c r="AN12" s="1171"/>
      <c r="AO12" s="295">
        <v>23777</v>
      </c>
      <c r="AP12" s="295">
        <v>1626</v>
      </c>
      <c r="AQ12" s="296">
        <v>665</v>
      </c>
      <c r="AR12" s="297">
        <v>144.5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510</v>
      </c>
      <c r="AL13" s="1170"/>
      <c r="AM13" s="1170"/>
      <c r="AN13" s="1171"/>
      <c r="AO13" s="295" t="s">
        <v>511</v>
      </c>
      <c r="AP13" s="295" t="s">
        <v>511</v>
      </c>
      <c r="AQ13" s="296" t="s">
        <v>511</v>
      </c>
      <c r="AR13" s="297" t="s">
        <v>511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512</v>
      </c>
      <c r="AL14" s="1170"/>
      <c r="AM14" s="1170"/>
      <c r="AN14" s="1171"/>
      <c r="AO14" s="295">
        <v>50160</v>
      </c>
      <c r="AP14" s="295">
        <v>3431</v>
      </c>
      <c r="AQ14" s="296">
        <v>4315</v>
      </c>
      <c r="AR14" s="297">
        <v>-20.5</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513</v>
      </c>
      <c r="AL15" s="1170"/>
      <c r="AM15" s="1170"/>
      <c r="AN15" s="1171"/>
      <c r="AO15" s="295">
        <v>71752</v>
      </c>
      <c r="AP15" s="295">
        <v>4907</v>
      </c>
      <c r="AQ15" s="296">
        <v>2138</v>
      </c>
      <c r="AR15" s="297">
        <v>129.5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514</v>
      </c>
      <c r="AL16" s="1173"/>
      <c r="AM16" s="1173"/>
      <c r="AN16" s="1174"/>
      <c r="AO16" s="295">
        <v>-122303</v>
      </c>
      <c r="AP16" s="295">
        <v>-8365</v>
      </c>
      <c r="AQ16" s="296">
        <v>-8691</v>
      </c>
      <c r="AR16" s="297">
        <v>-3.8</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179</v>
      </c>
      <c r="AL17" s="1173"/>
      <c r="AM17" s="1173"/>
      <c r="AN17" s="1174"/>
      <c r="AO17" s="295">
        <v>2060972</v>
      </c>
      <c r="AP17" s="295">
        <v>140960</v>
      </c>
      <c r="AQ17" s="296">
        <v>108111</v>
      </c>
      <c r="AR17" s="297">
        <v>30.4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519</v>
      </c>
      <c r="AL21" s="1167"/>
      <c r="AM21" s="1167"/>
      <c r="AN21" s="1168"/>
      <c r="AO21" s="307">
        <v>12.86</v>
      </c>
      <c r="AP21" s="308">
        <v>10.32</v>
      </c>
      <c r="AQ21" s="309">
        <v>2.54</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520</v>
      </c>
      <c r="AL22" s="1167"/>
      <c r="AM22" s="1167"/>
      <c r="AN22" s="1168"/>
      <c r="AO22" s="312">
        <v>96</v>
      </c>
      <c r="AP22" s="313">
        <v>96.5</v>
      </c>
      <c r="AQ22" s="314">
        <v>-0.5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522</v>
      </c>
      <c r="AO27" s="273"/>
      <c r="AP27" s="273"/>
      <c r="AQ27" s="273"/>
      <c r="AR27" s="273"/>
      <c r="AS27" s="273"/>
      <c r="AT27" s="273"/>
    </row>
    <row r="28" spans="1:46" ht="16.2" x14ac:dyDescent="0.2">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501</v>
      </c>
      <c r="AP30" s="283"/>
      <c r="AQ30" s="284" t="s">
        <v>502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503</v>
      </c>
      <c r="AQ31" s="290" t="s">
        <v>504</v>
      </c>
      <c r="AR31" s="291" t="s">
        <v>505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525</v>
      </c>
      <c r="AL32" s="1158"/>
      <c r="AM32" s="1158"/>
      <c r="AN32" s="1159"/>
      <c r="AO32" s="322">
        <v>1533569</v>
      </c>
      <c r="AP32" s="322">
        <v>104888</v>
      </c>
      <c r="AQ32" s="323">
        <v>56558</v>
      </c>
      <c r="AR32" s="324">
        <v>85.5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526</v>
      </c>
      <c r="AL33" s="1158"/>
      <c r="AM33" s="1158"/>
      <c r="AN33" s="1159"/>
      <c r="AO33" s="322" t="s">
        <v>511</v>
      </c>
      <c r="AP33" s="322" t="s">
        <v>511</v>
      </c>
      <c r="AQ33" s="323" t="s">
        <v>511</v>
      </c>
      <c r="AR33" s="324" t="s">
        <v>511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527</v>
      </c>
      <c r="AL34" s="1158"/>
      <c r="AM34" s="1158"/>
      <c r="AN34" s="1159"/>
      <c r="AO34" s="322" t="s">
        <v>511</v>
      </c>
      <c r="AP34" s="322" t="s">
        <v>511</v>
      </c>
      <c r="AQ34" s="323">
        <v>4</v>
      </c>
      <c r="AR34" s="324" t="s">
        <v>511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528</v>
      </c>
      <c r="AL35" s="1158"/>
      <c r="AM35" s="1158"/>
      <c r="AN35" s="1159"/>
      <c r="AO35" s="322">
        <v>471622</v>
      </c>
      <c r="AP35" s="322">
        <v>32256</v>
      </c>
      <c r="AQ35" s="323">
        <v>21321</v>
      </c>
      <c r="AR35" s="324">
        <v>51.3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529</v>
      </c>
      <c r="AL36" s="1158"/>
      <c r="AM36" s="1158"/>
      <c r="AN36" s="1159"/>
      <c r="AO36" s="322">
        <v>40451</v>
      </c>
      <c r="AP36" s="322">
        <v>2767</v>
      </c>
      <c r="AQ36" s="323">
        <v>3744</v>
      </c>
      <c r="AR36" s="324">
        <v>-26.1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530</v>
      </c>
      <c r="AL37" s="1158"/>
      <c r="AM37" s="1158"/>
      <c r="AN37" s="1159"/>
      <c r="AO37" s="322">
        <v>6649</v>
      </c>
      <c r="AP37" s="322">
        <v>455</v>
      </c>
      <c r="AQ37" s="323">
        <v>1218</v>
      </c>
      <c r="AR37" s="324">
        <v>-62.6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531</v>
      </c>
      <c r="AL38" s="1161"/>
      <c r="AM38" s="1161"/>
      <c r="AN38" s="1162"/>
      <c r="AO38" s="325">
        <v>123</v>
      </c>
      <c r="AP38" s="325">
        <v>8</v>
      </c>
      <c r="AQ38" s="326">
        <v>4</v>
      </c>
      <c r="AR38" s="314">
        <v>100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532</v>
      </c>
      <c r="AL39" s="1161"/>
      <c r="AM39" s="1161"/>
      <c r="AN39" s="1162"/>
      <c r="AO39" s="322">
        <v>-37863</v>
      </c>
      <c r="AP39" s="322">
        <v>-2590</v>
      </c>
      <c r="AQ39" s="323">
        <v>-1519</v>
      </c>
      <c r="AR39" s="324">
        <v>70.5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533</v>
      </c>
      <c r="AL40" s="1158"/>
      <c r="AM40" s="1158"/>
      <c r="AN40" s="1159"/>
      <c r="AO40" s="322">
        <v>-1482891</v>
      </c>
      <c r="AP40" s="322">
        <v>-101422</v>
      </c>
      <c r="AQ40" s="323">
        <v>-54553</v>
      </c>
      <c r="AR40" s="324">
        <v>85.9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290</v>
      </c>
      <c r="AL41" s="1164"/>
      <c r="AM41" s="1164"/>
      <c r="AN41" s="1165"/>
      <c r="AO41" s="322">
        <v>531660</v>
      </c>
      <c r="AP41" s="322">
        <v>36363</v>
      </c>
      <c r="AQ41" s="323">
        <v>26777</v>
      </c>
      <c r="AR41" s="324">
        <v>35.799999999999997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501</v>
      </c>
      <c r="AN49" s="1152" t="s">
        <v>537</v>
      </c>
      <c r="AO49" s="1153"/>
      <c r="AP49" s="1153"/>
      <c r="AQ49" s="1153"/>
      <c r="AR49" s="115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538</v>
      </c>
      <c r="AO50" s="339" t="s">
        <v>539</v>
      </c>
      <c r="AP50" s="340" t="s">
        <v>540</v>
      </c>
      <c r="AQ50" s="341" t="s">
        <v>541</v>
      </c>
      <c r="AR50" s="342" t="s">
        <v>542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1095115</v>
      </c>
      <c r="AN51" s="344">
        <v>69913</v>
      </c>
      <c r="AO51" s="345">
        <v>-29.4</v>
      </c>
      <c r="AP51" s="346">
        <v>81990</v>
      </c>
      <c r="AQ51" s="347">
        <v>16.2</v>
      </c>
      <c r="AR51" s="348">
        <v>-45.6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427710</v>
      </c>
      <c r="AN52" s="352">
        <v>27305</v>
      </c>
      <c r="AO52" s="353">
        <v>-65.400000000000006</v>
      </c>
      <c r="AP52" s="354">
        <v>34482</v>
      </c>
      <c r="AQ52" s="355">
        <v>-4.5</v>
      </c>
      <c r="AR52" s="356">
        <v>-60.9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859691</v>
      </c>
      <c r="AN53" s="344">
        <v>55546</v>
      </c>
      <c r="AO53" s="345">
        <v>-20.5</v>
      </c>
      <c r="AP53" s="346">
        <v>87551</v>
      </c>
      <c r="AQ53" s="347">
        <v>6.8</v>
      </c>
      <c r="AR53" s="348">
        <v>-27.3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604200</v>
      </c>
      <c r="AN54" s="352">
        <v>39039</v>
      </c>
      <c r="AO54" s="353">
        <v>43</v>
      </c>
      <c r="AP54" s="354">
        <v>43994</v>
      </c>
      <c r="AQ54" s="355">
        <v>27.6</v>
      </c>
      <c r="AR54" s="356">
        <v>15.4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1012501</v>
      </c>
      <c r="AN55" s="344">
        <v>66572</v>
      </c>
      <c r="AO55" s="345">
        <v>19.899999999999999</v>
      </c>
      <c r="AP55" s="346">
        <v>106092</v>
      </c>
      <c r="AQ55" s="347">
        <v>21.2</v>
      </c>
      <c r="AR55" s="348">
        <v>-1.3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699813</v>
      </c>
      <c r="AN56" s="352">
        <v>46013</v>
      </c>
      <c r="AO56" s="353">
        <v>17.899999999999999</v>
      </c>
      <c r="AP56" s="354">
        <v>44299</v>
      </c>
      <c r="AQ56" s="355">
        <v>0.7</v>
      </c>
      <c r="AR56" s="356">
        <v>17.2</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1144871</v>
      </c>
      <c r="AN57" s="344">
        <v>76575</v>
      </c>
      <c r="AO57" s="345">
        <v>15</v>
      </c>
      <c r="AP57" s="346">
        <v>78903</v>
      </c>
      <c r="AQ57" s="347">
        <v>-25.6</v>
      </c>
      <c r="AR57" s="348">
        <v>40.6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639444</v>
      </c>
      <c r="AN58" s="352">
        <v>42769</v>
      </c>
      <c r="AO58" s="353">
        <v>-7.1</v>
      </c>
      <c r="AP58" s="354">
        <v>49201</v>
      </c>
      <c r="AQ58" s="355">
        <v>11.1</v>
      </c>
      <c r="AR58" s="356">
        <v>-18.2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1124479</v>
      </c>
      <c r="AN59" s="344">
        <v>76908</v>
      </c>
      <c r="AO59" s="345">
        <v>0.4</v>
      </c>
      <c r="AP59" s="346">
        <v>82993</v>
      </c>
      <c r="AQ59" s="347">
        <v>5.2</v>
      </c>
      <c r="AR59" s="348">
        <v>-4.8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611817</v>
      </c>
      <c r="AN60" s="352">
        <v>41845</v>
      </c>
      <c r="AO60" s="353">
        <v>-2.2000000000000002</v>
      </c>
      <c r="AP60" s="354">
        <v>46787</v>
      </c>
      <c r="AQ60" s="355">
        <v>-4.9000000000000004</v>
      </c>
      <c r="AR60" s="356">
        <v>2.7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1047331</v>
      </c>
      <c r="AN61" s="359">
        <v>69103</v>
      </c>
      <c r="AO61" s="360">
        <v>-2.9</v>
      </c>
      <c r="AP61" s="361">
        <v>87506</v>
      </c>
      <c r="AQ61" s="362">
        <v>4.8</v>
      </c>
      <c r="AR61" s="348">
        <v>-7.7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596597</v>
      </c>
      <c r="AN62" s="352">
        <v>39394</v>
      </c>
      <c r="AO62" s="353">
        <v>-2.8</v>
      </c>
      <c r="AP62" s="354">
        <v>43753</v>
      </c>
      <c r="AQ62" s="355">
        <v>6</v>
      </c>
      <c r="AR62" s="356">
        <v>-8.8000000000000007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iiNHB+gB2Pw4lwgL6eo2uD5Sywq0bbG8UvHJjSOfy5CLNkwimlW3rcHacEDFdj/WQs0exO3ieRm/TYczeGdznQ==" saltValue="xsnMcg+Ak1yDiDj74lV5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5" zoomScale="70" zoomScaleNormal="7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HOcnaAYEx4fqn95sz6LvqpCJZ9IZuznXAvpytAyAg/sqS2XZVJVDU5ihNnUQesjlMkqWvwZGRYnGEZVUyMRjg==" saltValue="D0PL6c0lGmSeyhIuDt2K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6" zoomScale="85" zoomScaleNormal="8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QIiAra2Il9X2l9h+ihqWjwerdBWj1Y104lrgq2bi2U1Ra9DKg9H7BweMQatGZibXQZDNVz6d/V2u6RS7SN2sg==" saltValue="QAaza28N4oC2sTs9te7J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75" t="s">
        <v>3</v>
      </c>
      <c r="D47" s="1175"/>
      <c r="E47" s="1176"/>
      <c r="F47" s="11">
        <v>39.54</v>
      </c>
      <c r="G47" s="12">
        <v>43.1</v>
      </c>
      <c r="H47" s="12">
        <v>43.78</v>
      </c>
      <c r="I47" s="12">
        <v>46.11</v>
      </c>
      <c r="J47" s="13">
        <v>47.49</v>
      </c>
    </row>
    <row r="48" spans="2:10" ht="57.75" customHeight="1" x14ac:dyDescent="0.2">
      <c r="B48" s="14"/>
      <c r="C48" s="1177" t="s">
        <v>4</v>
      </c>
      <c r="D48" s="1177"/>
      <c r="E48" s="1178"/>
      <c r="F48" s="15">
        <v>11.24</v>
      </c>
      <c r="G48" s="16">
        <v>11.58</v>
      </c>
      <c r="H48" s="16">
        <v>10.47</v>
      </c>
      <c r="I48" s="16">
        <v>10.3</v>
      </c>
      <c r="J48" s="17">
        <v>9.52</v>
      </c>
    </row>
    <row r="49" spans="2:10" ht="57.75" customHeight="1" thickBot="1" x14ac:dyDescent="0.25">
      <c r="B49" s="18"/>
      <c r="C49" s="1179" t="s">
        <v>5</v>
      </c>
      <c r="D49" s="1179"/>
      <c r="E49" s="1180"/>
      <c r="F49" s="19">
        <v>5.62</v>
      </c>
      <c r="G49" s="20">
        <v>4.78</v>
      </c>
      <c r="H49" s="20">
        <v>2.02</v>
      </c>
      <c r="I49" s="20">
        <v>0.19</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lfNCAeTINEWPETTQYFyDyGzDmfUgn7NNum2I04pkMaplcksPzyORpHm/2aohyWiqr3ZsLrI5pjxqt3KctsbKg==" saltValue="G3kFRLjp679x623OAPY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7" t="s">
        <v>559</v>
      </c>
      <c r="D34" s="1187"/>
      <c r="E34" s="1188"/>
      <c r="F34" s="32" t="s">
        <v>560</v>
      </c>
      <c r="G34" s="33" t="s">
        <v>561</v>
      </c>
      <c r="H34" s="33" t="s">
        <v>560</v>
      </c>
      <c r="I34" s="33" t="s">
        <v>562</v>
      </c>
      <c r="J34" s="34" t="s">
        <v>561</v>
      </c>
      <c r="K34" s="22"/>
      <c r="L34" s="22"/>
      <c r="M34" s="22"/>
      <c r="N34" s="22"/>
      <c r="O34" s="22"/>
      <c r="P34" s="22"/>
    </row>
    <row r="35" spans="1:16" ht="39" customHeight="1" x14ac:dyDescent="0.2">
      <c r="A35" s="22"/>
      <c r="B35" s="35"/>
      <c r="C35" s="1181" t="s">
        <v>563</v>
      </c>
      <c r="D35" s="1182"/>
      <c r="E35" s="1183"/>
      <c r="F35" s="36">
        <v>11.25</v>
      </c>
      <c r="G35" s="37">
        <v>11.68</v>
      </c>
      <c r="H35" s="37">
        <v>10.62</v>
      </c>
      <c r="I35" s="37">
        <v>10.55</v>
      </c>
      <c r="J35" s="38">
        <v>9.82</v>
      </c>
      <c r="K35" s="22"/>
      <c r="L35" s="22"/>
      <c r="M35" s="22"/>
      <c r="N35" s="22"/>
      <c r="O35" s="22"/>
      <c r="P35" s="22"/>
    </row>
    <row r="36" spans="1:16" ht="39" customHeight="1" x14ac:dyDescent="0.2">
      <c r="A36" s="22"/>
      <c r="B36" s="35"/>
      <c r="C36" s="1181" t="s">
        <v>564</v>
      </c>
      <c r="D36" s="1182"/>
      <c r="E36" s="1183"/>
      <c r="F36" s="36">
        <v>0.66</v>
      </c>
      <c r="G36" s="37">
        <v>0.42</v>
      </c>
      <c r="H36" s="37">
        <v>1.1499999999999999</v>
      </c>
      <c r="I36" s="37">
        <v>1.05</v>
      </c>
      <c r="J36" s="38">
        <v>1.28</v>
      </c>
      <c r="K36" s="22"/>
      <c r="L36" s="22"/>
      <c r="M36" s="22"/>
      <c r="N36" s="22"/>
      <c r="O36" s="22"/>
      <c r="P36" s="22"/>
    </row>
    <row r="37" spans="1:16" ht="39" customHeight="1" x14ac:dyDescent="0.2">
      <c r="A37" s="22"/>
      <c r="B37" s="35"/>
      <c r="C37" s="1181" t="s">
        <v>565</v>
      </c>
      <c r="D37" s="1182"/>
      <c r="E37" s="1183"/>
      <c r="F37" s="36">
        <v>1.18</v>
      </c>
      <c r="G37" s="37">
        <v>1.0900000000000001</v>
      </c>
      <c r="H37" s="37">
        <v>0.57999999999999996</v>
      </c>
      <c r="I37" s="37">
        <v>1.45</v>
      </c>
      <c r="J37" s="38">
        <v>1</v>
      </c>
      <c r="K37" s="22"/>
      <c r="L37" s="22"/>
      <c r="M37" s="22"/>
      <c r="N37" s="22"/>
      <c r="O37" s="22"/>
      <c r="P37" s="22"/>
    </row>
    <row r="38" spans="1:16" ht="39" customHeight="1" x14ac:dyDescent="0.2">
      <c r="A38" s="22"/>
      <c r="B38" s="35"/>
      <c r="C38" s="1181" t="s">
        <v>566</v>
      </c>
      <c r="D38" s="1182"/>
      <c r="E38" s="1183"/>
      <c r="F38" s="36">
        <v>0.2</v>
      </c>
      <c r="G38" s="37">
        <v>0.24</v>
      </c>
      <c r="H38" s="37">
        <v>0.24</v>
      </c>
      <c r="I38" s="37">
        <v>0.18</v>
      </c>
      <c r="J38" s="38">
        <v>0.28000000000000003</v>
      </c>
      <c r="K38" s="22"/>
      <c r="L38" s="22"/>
      <c r="M38" s="22"/>
      <c r="N38" s="22"/>
      <c r="O38" s="22"/>
      <c r="P38" s="22"/>
    </row>
    <row r="39" spans="1:16" ht="39" customHeight="1" x14ac:dyDescent="0.2">
      <c r="A39" s="22"/>
      <c r="B39" s="35"/>
      <c r="C39" s="1181" t="s">
        <v>567</v>
      </c>
      <c r="D39" s="1182"/>
      <c r="E39" s="1183"/>
      <c r="F39" s="36">
        <v>0.34</v>
      </c>
      <c r="G39" s="37">
        <v>0.33</v>
      </c>
      <c r="H39" s="37">
        <v>0.39</v>
      </c>
      <c r="I39" s="37">
        <v>0.17</v>
      </c>
      <c r="J39" s="38">
        <v>0.27</v>
      </c>
      <c r="K39" s="22"/>
      <c r="L39" s="22"/>
      <c r="M39" s="22"/>
      <c r="N39" s="22"/>
      <c r="O39" s="22"/>
      <c r="P39" s="22"/>
    </row>
    <row r="40" spans="1:16" ht="39" customHeight="1" x14ac:dyDescent="0.2">
      <c r="A40" s="22"/>
      <c r="B40" s="35"/>
      <c r="C40" s="1181" t="s">
        <v>568</v>
      </c>
      <c r="D40" s="1182"/>
      <c r="E40" s="1183"/>
      <c r="F40" s="36">
        <v>0.19</v>
      </c>
      <c r="G40" s="37">
        <v>0.22</v>
      </c>
      <c r="H40" s="37">
        <v>0.21</v>
      </c>
      <c r="I40" s="37">
        <v>0.21</v>
      </c>
      <c r="J40" s="38">
        <v>0.23</v>
      </c>
      <c r="K40" s="22"/>
      <c r="L40" s="22"/>
      <c r="M40" s="22"/>
      <c r="N40" s="22"/>
      <c r="O40" s="22"/>
      <c r="P40" s="22"/>
    </row>
    <row r="41" spans="1:16" ht="39" customHeight="1" x14ac:dyDescent="0.2">
      <c r="A41" s="22"/>
      <c r="B41" s="35"/>
      <c r="C41" s="1181" t="s">
        <v>569</v>
      </c>
      <c r="D41" s="1182"/>
      <c r="E41" s="1183"/>
      <c r="F41" s="36">
        <v>0.08</v>
      </c>
      <c r="G41" s="37">
        <v>0.11</v>
      </c>
      <c r="H41" s="37">
        <v>0.19</v>
      </c>
      <c r="I41" s="37">
        <v>0.28000000000000003</v>
      </c>
      <c r="J41" s="38">
        <v>0.19</v>
      </c>
      <c r="K41" s="22"/>
      <c r="L41" s="22"/>
      <c r="M41" s="22"/>
      <c r="N41" s="22"/>
      <c r="O41" s="22"/>
      <c r="P41" s="22"/>
    </row>
    <row r="42" spans="1:16" ht="39" customHeight="1" x14ac:dyDescent="0.2">
      <c r="A42" s="22"/>
      <c r="B42" s="39"/>
      <c r="C42" s="1181" t="s">
        <v>570</v>
      </c>
      <c r="D42" s="1182"/>
      <c r="E42" s="1183"/>
      <c r="F42" s="36" t="s">
        <v>511</v>
      </c>
      <c r="G42" s="37" t="s">
        <v>511</v>
      </c>
      <c r="H42" s="37" t="s">
        <v>511</v>
      </c>
      <c r="I42" s="37" t="s">
        <v>511</v>
      </c>
      <c r="J42" s="38" t="s">
        <v>511</v>
      </c>
      <c r="K42" s="22"/>
      <c r="L42" s="22"/>
      <c r="M42" s="22"/>
      <c r="N42" s="22"/>
      <c r="O42" s="22"/>
      <c r="P42" s="22"/>
    </row>
    <row r="43" spans="1:16" ht="39" customHeight="1" thickBot="1" x14ac:dyDescent="0.25">
      <c r="A43" s="22"/>
      <c r="B43" s="40"/>
      <c r="C43" s="1184" t="s">
        <v>571</v>
      </c>
      <c r="D43" s="1185"/>
      <c r="E43" s="1186"/>
      <c r="F43" s="41">
        <v>1.1499999999999999</v>
      </c>
      <c r="G43" s="42">
        <v>1.18</v>
      </c>
      <c r="H43" s="42">
        <v>0.94</v>
      </c>
      <c r="I43" s="42">
        <v>0.73</v>
      </c>
      <c r="J43" s="43">
        <v>0.74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iCWBhgqlYYJ1qG5vuX2xrQFC69M9NnmLgmIoMXO2HinFVY1ETsXZ1jvyKncxLUeuEWVI1eB1P2coTqlc4mCkw==" saltValue="dTYiMB6rwtUNq7OdSa5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97" t="s">
        <v>11</v>
      </c>
      <c r="C45" s="1198"/>
      <c r="D45" s="58"/>
      <c r="E45" s="1203" t="s">
        <v>12</v>
      </c>
      <c r="F45" s="1203"/>
      <c r="G45" s="1203"/>
      <c r="H45" s="1203"/>
      <c r="I45" s="1203"/>
      <c r="J45" s="1204"/>
      <c r="K45" s="59">
        <v>2135</v>
      </c>
      <c r="L45" s="60">
        <v>2023</v>
      </c>
      <c r="M45" s="60">
        <v>1912</v>
      </c>
      <c r="N45" s="60">
        <v>1863</v>
      </c>
      <c r="O45" s="61">
        <v>1534</v>
      </c>
      <c r="P45" s="48"/>
      <c r="Q45" s="48"/>
      <c r="R45" s="48"/>
      <c r="S45" s="48"/>
      <c r="T45" s="48"/>
      <c r="U45" s="48"/>
    </row>
    <row r="46" spans="1:21" ht="30.75" customHeight="1" x14ac:dyDescent="0.2">
      <c r="A46" s="48"/>
      <c r="B46" s="1199"/>
      <c r="C46" s="1200"/>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2">
      <c r="A47" s="48"/>
      <c r="B47" s="1199"/>
      <c r="C47" s="1200"/>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2">
      <c r="A48" s="48"/>
      <c r="B48" s="1199"/>
      <c r="C48" s="1200"/>
      <c r="D48" s="62"/>
      <c r="E48" s="1191" t="s">
        <v>15</v>
      </c>
      <c r="F48" s="1191"/>
      <c r="G48" s="1191"/>
      <c r="H48" s="1191"/>
      <c r="I48" s="1191"/>
      <c r="J48" s="1192"/>
      <c r="K48" s="63">
        <v>419</v>
      </c>
      <c r="L48" s="64">
        <v>437</v>
      </c>
      <c r="M48" s="64">
        <v>440</v>
      </c>
      <c r="N48" s="64">
        <v>491</v>
      </c>
      <c r="O48" s="65">
        <v>472</v>
      </c>
      <c r="P48" s="48"/>
      <c r="Q48" s="48"/>
      <c r="R48" s="48"/>
      <c r="S48" s="48"/>
      <c r="T48" s="48"/>
      <c r="U48" s="48"/>
    </row>
    <row r="49" spans="1:21" ht="30.75" customHeight="1" x14ac:dyDescent="0.2">
      <c r="A49" s="48"/>
      <c r="B49" s="1199"/>
      <c r="C49" s="1200"/>
      <c r="D49" s="62"/>
      <c r="E49" s="1191" t="s">
        <v>16</v>
      </c>
      <c r="F49" s="1191"/>
      <c r="G49" s="1191"/>
      <c r="H49" s="1191"/>
      <c r="I49" s="1191"/>
      <c r="J49" s="1192"/>
      <c r="K49" s="63">
        <v>46</v>
      </c>
      <c r="L49" s="64">
        <v>39</v>
      </c>
      <c r="M49" s="64">
        <v>37</v>
      </c>
      <c r="N49" s="64">
        <v>38</v>
      </c>
      <c r="O49" s="65">
        <v>40</v>
      </c>
      <c r="P49" s="48"/>
      <c r="Q49" s="48"/>
      <c r="R49" s="48"/>
      <c r="S49" s="48"/>
      <c r="T49" s="48"/>
      <c r="U49" s="48"/>
    </row>
    <row r="50" spans="1:21" ht="30.75" customHeight="1" x14ac:dyDescent="0.2">
      <c r="A50" s="48"/>
      <c r="B50" s="1199"/>
      <c r="C50" s="1200"/>
      <c r="D50" s="62"/>
      <c r="E50" s="1191" t="s">
        <v>17</v>
      </c>
      <c r="F50" s="1191"/>
      <c r="G50" s="1191"/>
      <c r="H50" s="1191"/>
      <c r="I50" s="1191"/>
      <c r="J50" s="1192"/>
      <c r="K50" s="63">
        <v>29</v>
      </c>
      <c r="L50" s="64">
        <v>18</v>
      </c>
      <c r="M50" s="64">
        <v>11</v>
      </c>
      <c r="N50" s="64">
        <v>9</v>
      </c>
      <c r="O50" s="65">
        <v>7</v>
      </c>
      <c r="P50" s="48"/>
      <c r="Q50" s="48"/>
      <c r="R50" s="48"/>
      <c r="S50" s="48"/>
      <c r="T50" s="48"/>
      <c r="U50" s="48"/>
    </row>
    <row r="51" spans="1:21" ht="30.75" customHeight="1" x14ac:dyDescent="0.2">
      <c r="A51" s="48"/>
      <c r="B51" s="1201"/>
      <c r="C51" s="1202"/>
      <c r="D51" s="66"/>
      <c r="E51" s="1191" t="s">
        <v>18</v>
      </c>
      <c r="F51" s="1191"/>
      <c r="G51" s="1191"/>
      <c r="H51" s="1191"/>
      <c r="I51" s="1191"/>
      <c r="J51" s="1192"/>
      <c r="K51" s="63">
        <v>1</v>
      </c>
      <c r="L51" s="64">
        <v>0</v>
      </c>
      <c r="M51" s="64">
        <v>0</v>
      </c>
      <c r="N51" s="64">
        <v>0</v>
      </c>
      <c r="O51" s="65">
        <v>0</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1813</v>
      </c>
      <c r="L52" s="64">
        <v>1806</v>
      </c>
      <c r="M52" s="64">
        <v>1777</v>
      </c>
      <c r="N52" s="64">
        <v>1738</v>
      </c>
      <c r="O52" s="65">
        <v>1520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817</v>
      </c>
      <c r="L53" s="69">
        <v>711</v>
      </c>
      <c r="M53" s="69">
        <v>623</v>
      </c>
      <c r="N53" s="69">
        <v>663</v>
      </c>
      <c r="O53" s="70">
        <v>533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P/yR+Wg08AzW7S/6NK5zDZJSQgp4UvytaZux+/nIj1lNJLduEF8a0oLg1fkSiBKzSH+kX6bi0A41sZInHy2OQ==" saltValue="hhsNB8e/HISsrSXA5Eyo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553</v>
      </c>
      <c r="J40" s="79" t="s">
        <v>554</v>
      </c>
      <c r="K40" s="79" t="s">
        <v>555</v>
      </c>
      <c r="L40" s="79" t="s">
        <v>556</v>
      </c>
      <c r="M40" s="80" t="s">
        <v>557</v>
      </c>
    </row>
    <row r="41" spans="2:13" ht="27.75" customHeight="1" x14ac:dyDescent="0.2">
      <c r="B41" s="1217" t="s">
        <v>24</v>
      </c>
      <c r="C41" s="1218"/>
      <c r="D41" s="81"/>
      <c r="E41" s="1219" t="s">
        <v>25</v>
      </c>
      <c r="F41" s="1219"/>
      <c r="G41" s="1219"/>
      <c r="H41" s="1220"/>
      <c r="I41" s="82">
        <v>14594</v>
      </c>
      <c r="J41" s="83">
        <v>13264</v>
      </c>
      <c r="K41" s="83">
        <v>12169</v>
      </c>
      <c r="L41" s="83">
        <v>11144</v>
      </c>
      <c r="M41" s="84">
        <v>10701</v>
      </c>
    </row>
    <row r="42" spans="2:13" ht="27.75" customHeight="1" x14ac:dyDescent="0.2">
      <c r="B42" s="1207"/>
      <c r="C42" s="1208"/>
      <c r="D42" s="85"/>
      <c r="E42" s="1211" t="s">
        <v>26</v>
      </c>
      <c r="F42" s="1211"/>
      <c r="G42" s="1211"/>
      <c r="H42" s="1212"/>
      <c r="I42" s="86">
        <v>214</v>
      </c>
      <c r="J42" s="87">
        <v>153</v>
      </c>
      <c r="K42" s="87">
        <v>129</v>
      </c>
      <c r="L42" s="87">
        <v>107</v>
      </c>
      <c r="M42" s="88">
        <v>88</v>
      </c>
    </row>
    <row r="43" spans="2:13" ht="27.75" customHeight="1" x14ac:dyDescent="0.2">
      <c r="B43" s="1207"/>
      <c r="C43" s="1208"/>
      <c r="D43" s="85"/>
      <c r="E43" s="1211" t="s">
        <v>27</v>
      </c>
      <c r="F43" s="1211"/>
      <c r="G43" s="1211"/>
      <c r="H43" s="1212"/>
      <c r="I43" s="86">
        <v>5156</v>
      </c>
      <c r="J43" s="87">
        <v>5048</v>
      </c>
      <c r="K43" s="87">
        <v>4932</v>
      </c>
      <c r="L43" s="87">
        <v>4796</v>
      </c>
      <c r="M43" s="88">
        <v>4718</v>
      </c>
    </row>
    <row r="44" spans="2:13" ht="27.75" customHeight="1" x14ac:dyDescent="0.2">
      <c r="B44" s="1207"/>
      <c r="C44" s="1208"/>
      <c r="D44" s="85"/>
      <c r="E44" s="1211" t="s">
        <v>28</v>
      </c>
      <c r="F44" s="1211"/>
      <c r="G44" s="1211"/>
      <c r="H44" s="1212"/>
      <c r="I44" s="86">
        <v>483</v>
      </c>
      <c r="J44" s="87">
        <v>805</v>
      </c>
      <c r="K44" s="87">
        <v>1206</v>
      </c>
      <c r="L44" s="87">
        <v>1160</v>
      </c>
      <c r="M44" s="88">
        <v>1182</v>
      </c>
    </row>
    <row r="45" spans="2:13" ht="27.75" customHeight="1" x14ac:dyDescent="0.2">
      <c r="B45" s="1207"/>
      <c r="C45" s="1208"/>
      <c r="D45" s="85"/>
      <c r="E45" s="1211" t="s">
        <v>29</v>
      </c>
      <c r="F45" s="1211"/>
      <c r="G45" s="1211"/>
      <c r="H45" s="1212"/>
      <c r="I45" s="86">
        <v>2517</v>
      </c>
      <c r="J45" s="87">
        <v>2369</v>
      </c>
      <c r="K45" s="87">
        <v>2441</v>
      </c>
      <c r="L45" s="87">
        <v>2337</v>
      </c>
      <c r="M45" s="88">
        <v>2345</v>
      </c>
    </row>
    <row r="46" spans="2:13" ht="27.75" customHeight="1" x14ac:dyDescent="0.2">
      <c r="B46" s="1207"/>
      <c r="C46" s="1208"/>
      <c r="D46" s="89"/>
      <c r="E46" s="1211" t="s">
        <v>30</v>
      </c>
      <c r="F46" s="1211"/>
      <c r="G46" s="1211"/>
      <c r="H46" s="1212"/>
      <c r="I46" s="86" t="s">
        <v>511</v>
      </c>
      <c r="J46" s="87" t="s">
        <v>511</v>
      </c>
      <c r="K46" s="87" t="s">
        <v>511</v>
      </c>
      <c r="L46" s="87" t="s">
        <v>511</v>
      </c>
      <c r="M46" s="88" t="s">
        <v>511</v>
      </c>
    </row>
    <row r="47" spans="2:13" ht="27.75" customHeight="1" x14ac:dyDescent="0.2">
      <c r="B47" s="1207"/>
      <c r="C47" s="1208"/>
      <c r="D47" s="90"/>
      <c r="E47" s="1221" t="s">
        <v>31</v>
      </c>
      <c r="F47" s="1222"/>
      <c r="G47" s="1222"/>
      <c r="H47" s="1223"/>
      <c r="I47" s="86" t="s">
        <v>511</v>
      </c>
      <c r="J47" s="87" t="s">
        <v>511</v>
      </c>
      <c r="K47" s="87" t="s">
        <v>511</v>
      </c>
      <c r="L47" s="87" t="s">
        <v>511</v>
      </c>
      <c r="M47" s="88" t="s">
        <v>511</v>
      </c>
    </row>
    <row r="48" spans="2:13" ht="27.75" customHeight="1" x14ac:dyDescent="0.2">
      <c r="B48" s="1207"/>
      <c r="C48" s="1208"/>
      <c r="D48" s="85"/>
      <c r="E48" s="1211" t="s">
        <v>32</v>
      </c>
      <c r="F48" s="1211"/>
      <c r="G48" s="1211"/>
      <c r="H48" s="1212"/>
      <c r="I48" s="86" t="s">
        <v>511</v>
      </c>
      <c r="J48" s="87" t="s">
        <v>511</v>
      </c>
      <c r="K48" s="87" t="s">
        <v>511</v>
      </c>
      <c r="L48" s="87" t="s">
        <v>511</v>
      </c>
      <c r="M48" s="88" t="s">
        <v>511</v>
      </c>
    </row>
    <row r="49" spans="2:13" ht="27.75" customHeight="1" x14ac:dyDescent="0.2">
      <c r="B49" s="1209"/>
      <c r="C49" s="1210"/>
      <c r="D49" s="85"/>
      <c r="E49" s="1211" t="s">
        <v>33</v>
      </c>
      <c r="F49" s="1211"/>
      <c r="G49" s="1211"/>
      <c r="H49" s="1212"/>
      <c r="I49" s="86" t="s">
        <v>511</v>
      </c>
      <c r="J49" s="87" t="s">
        <v>511</v>
      </c>
      <c r="K49" s="87" t="s">
        <v>511</v>
      </c>
      <c r="L49" s="87" t="s">
        <v>511</v>
      </c>
      <c r="M49" s="88" t="s">
        <v>511</v>
      </c>
    </row>
    <row r="50" spans="2:13" ht="27.75" customHeight="1" x14ac:dyDescent="0.2">
      <c r="B50" s="1205" t="s">
        <v>34</v>
      </c>
      <c r="C50" s="1206"/>
      <c r="D50" s="91"/>
      <c r="E50" s="1211" t="s">
        <v>35</v>
      </c>
      <c r="F50" s="1211"/>
      <c r="G50" s="1211"/>
      <c r="H50" s="1212"/>
      <c r="I50" s="86">
        <v>4446</v>
      </c>
      <c r="J50" s="87">
        <v>4828</v>
      </c>
      <c r="K50" s="87">
        <v>5074</v>
      </c>
      <c r="L50" s="87">
        <v>5309</v>
      </c>
      <c r="M50" s="88">
        <v>5679</v>
      </c>
    </row>
    <row r="51" spans="2:13" ht="27.75" customHeight="1" x14ac:dyDescent="0.2">
      <c r="B51" s="1207"/>
      <c r="C51" s="1208"/>
      <c r="D51" s="85"/>
      <c r="E51" s="1211" t="s">
        <v>36</v>
      </c>
      <c r="F51" s="1211"/>
      <c r="G51" s="1211"/>
      <c r="H51" s="1212"/>
      <c r="I51" s="86">
        <v>275</v>
      </c>
      <c r="J51" s="87">
        <v>231</v>
      </c>
      <c r="K51" s="87">
        <v>185</v>
      </c>
      <c r="L51" s="87">
        <v>98</v>
      </c>
      <c r="M51" s="88">
        <v>76</v>
      </c>
    </row>
    <row r="52" spans="2:13" ht="27.75" customHeight="1" x14ac:dyDescent="0.2">
      <c r="B52" s="1209"/>
      <c r="C52" s="1210"/>
      <c r="D52" s="85"/>
      <c r="E52" s="1211" t="s">
        <v>37</v>
      </c>
      <c r="F52" s="1211"/>
      <c r="G52" s="1211"/>
      <c r="H52" s="1212"/>
      <c r="I52" s="86">
        <v>14081</v>
      </c>
      <c r="J52" s="87">
        <v>13434</v>
      </c>
      <c r="K52" s="87">
        <v>12656</v>
      </c>
      <c r="L52" s="87">
        <v>11855</v>
      </c>
      <c r="M52" s="88">
        <v>11412</v>
      </c>
    </row>
    <row r="53" spans="2:13" ht="27.75" customHeight="1" thickBot="1" x14ac:dyDescent="0.25">
      <c r="B53" s="1213" t="s">
        <v>38</v>
      </c>
      <c r="C53" s="1214"/>
      <c r="D53" s="92"/>
      <c r="E53" s="1215" t="s">
        <v>39</v>
      </c>
      <c r="F53" s="1215"/>
      <c r="G53" s="1215"/>
      <c r="H53" s="1216"/>
      <c r="I53" s="93">
        <v>4162</v>
      </c>
      <c r="J53" s="94">
        <v>3148</v>
      </c>
      <c r="K53" s="94">
        <v>2962</v>
      </c>
      <c r="L53" s="94">
        <v>2281</v>
      </c>
      <c r="M53" s="95">
        <v>1867</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l9MtOFBa0qEIjQKvrCCKt95UJ4imaoR5TunSNXO6EWXjX4GVDjm1IQVeBFpeN0EYXFzmPvoe6p8hTkVw7lmRw==" saltValue="UTDH8QMwCxB2FP9tBDSm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9"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555</v>
      </c>
      <c r="G54" s="104" t="s">
        <v>556</v>
      </c>
      <c r="H54" s="105" t="s">
        <v>557</v>
      </c>
    </row>
    <row r="55" spans="2:8" ht="52.5" customHeight="1" x14ac:dyDescent="0.2">
      <c r="B55" s="106"/>
      <c r="C55" s="1232" t="s">
        <v>42</v>
      </c>
      <c r="D55" s="1232"/>
      <c r="E55" s="1233"/>
      <c r="F55" s="107">
        <v>3328</v>
      </c>
      <c r="G55" s="107">
        <v>3382</v>
      </c>
      <c r="H55" s="108">
        <v>3386</v>
      </c>
    </row>
    <row r="56" spans="2:8" ht="52.5" customHeight="1" x14ac:dyDescent="0.2">
      <c r="B56" s="109"/>
      <c r="C56" s="1234" t="s">
        <v>43</v>
      </c>
      <c r="D56" s="1234"/>
      <c r="E56" s="1235"/>
      <c r="F56" s="110">
        <v>235</v>
      </c>
      <c r="G56" s="110">
        <v>235</v>
      </c>
      <c r="H56" s="111">
        <v>235</v>
      </c>
    </row>
    <row r="57" spans="2:8" ht="53.25" customHeight="1" x14ac:dyDescent="0.2">
      <c r="B57" s="109"/>
      <c r="C57" s="1236" t="s">
        <v>44</v>
      </c>
      <c r="D57" s="1236"/>
      <c r="E57" s="1237"/>
      <c r="F57" s="112">
        <v>2793</v>
      </c>
      <c r="G57" s="112">
        <v>2981</v>
      </c>
      <c r="H57" s="113">
        <v>3309</v>
      </c>
    </row>
    <row r="58" spans="2:8" ht="45.75" customHeight="1" x14ac:dyDescent="0.2">
      <c r="B58" s="114"/>
      <c r="C58" s="1224" t="s">
        <v>596</v>
      </c>
      <c r="D58" s="1225"/>
      <c r="E58" s="1226"/>
      <c r="F58" s="115">
        <v>1637</v>
      </c>
      <c r="G58" s="115">
        <v>1637</v>
      </c>
      <c r="H58" s="116">
        <v>1637</v>
      </c>
    </row>
    <row r="59" spans="2:8" ht="45.75" customHeight="1" x14ac:dyDescent="0.2">
      <c r="B59" s="114"/>
      <c r="C59" s="1224" t="s">
        <v>597</v>
      </c>
      <c r="D59" s="1225"/>
      <c r="E59" s="1226"/>
      <c r="F59" s="115">
        <v>312</v>
      </c>
      <c r="G59" s="115">
        <v>450</v>
      </c>
      <c r="H59" s="116">
        <v>553</v>
      </c>
    </row>
    <row r="60" spans="2:8" ht="45.75" customHeight="1" x14ac:dyDescent="0.2">
      <c r="B60" s="114"/>
      <c r="C60" s="1224" t="s">
        <v>598</v>
      </c>
      <c r="D60" s="1225"/>
      <c r="E60" s="1226"/>
      <c r="F60" s="115">
        <v>178</v>
      </c>
      <c r="G60" s="115">
        <v>229</v>
      </c>
      <c r="H60" s="116">
        <v>329</v>
      </c>
    </row>
    <row r="61" spans="2:8" ht="45.75" customHeight="1" x14ac:dyDescent="0.2">
      <c r="B61" s="114"/>
      <c r="C61" s="1224" t="s">
        <v>599</v>
      </c>
      <c r="D61" s="1225"/>
      <c r="E61" s="1226"/>
      <c r="F61" s="115">
        <v>100</v>
      </c>
      <c r="G61" s="115">
        <v>195</v>
      </c>
      <c r="H61" s="116">
        <v>295</v>
      </c>
    </row>
    <row r="62" spans="2:8" ht="45.75" customHeight="1" thickBot="1" x14ac:dyDescent="0.25">
      <c r="B62" s="117"/>
      <c r="C62" s="1227" t="s">
        <v>600</v>
      </c>
      <c r="D62" s="1228"/>
      <c r="E62" s="1229"/>
      <c r="F62" s="118">
        <v>151</v>
      </c>
      <c r="G62" s="118">
        <v>95</v>
      </c>
      <c r="H62" s="119">
        <v>95</v>
      </c>
    </row>
    <row r="63" spans="2:8" ht="52.5" customHeight="1" thickBot="1" x14ac:dyDescent="0.25">
      <c r="B63" s="120"/>
      <c r="C63" s="1230" t="s">
        <v>45</v>
      </c>
      <c r="D63" s="1230"/>
      <c r="E63" s="1231"/>
      <c r="F63" s="121">
        <v>6356</v>
      </c>
      <c r="G63" s="121">
        <v>6599</v>
      </c>
      <c r="H63" s="122">
        <v>6931</v>
      </c>
    </row>
    <row r="64" spans="2:8" ht="15" customHeight="1" x14ac:dyDescent="0.2"/>
    <row r="65" ht="0" hidden="1" customHeight="1" x14ac:dyDescent="0.2"/>
    <row r="66" ht="0" hidden="1" customHeight="1" x14ac:dyDescent="0.2"/>
  </sheetData>
  <sheetProtection algorithmName="SHA-512" hashValue="I/ckXrX1Az7f4Z9YovZSSUj1T5p7J5KML63HboRAnSwbYDOr/iPaHEEowcA3qDAfHnCR91C6IlcLN84TAv2a9A==" saltValue="SscN0SAjT+v339/G+W1o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Q13" zoomScaleNormal="100" zoomScaleSheetLayoutView="55" workbookViewId="0">
      <selection activeCell="AN43" sqref="AN43:DC47"/>
    </sheetView>
  </sheetViews>
  <sheetFormatPr defaultColWidth="0" defaultRowHeight="13.5" customHeight="1" zeroHeight="1" x14ac:dyDescent="0.2"/>
  <cols>
    <col min="1" max="1" width="6.33203125" style="1240" customWidth="1"/>
    <col min="2" max="107" width="2.44140625" style="1240" customWidth="1"/>
    <col min="108" max="108" width="6.109375" style="1248" customWidth="1"/>
    <col min="109" max="109" width="5.88671875" style="1247" customWidth="1"/>
    <col min="110" max="110" width="19.109375" style="1240" hidden="1"/>
    <col min="111" max="115" width="12.6640625" style="1240" hidden="1"/>
    <col min="116" max="349" width="8.6640625" style="1240" hidden="1"/>
    <col min="350" max="355" width="14.88671875" style="1240" hidden="1"/>
    <col min="356" max="357" width="15.88671875" style="1240" hidden="1"/>
    <col min="358" max="363" width="16.109375" style="1240" hidden="1"/>
    <col min="364" max="364" width="6.109375" style="1240" hidden="1"/>
    <col min="365" max="365" width="3" style="1240" hidden="1"/>
    <col min="366" max="605" width="8.6640625" style="1240" hidden="1"/>
    <col min="606" max="611" width="14.88671875" style="1240" hidden="1"/>
    <col min="612" max="613" width="15.88671875" style="1240" hidden="1"/>
    <col min="614" max="619" width="16.109375" style="1240" hidden="1"/>
    <col min="620" max="620" width="6.109375" style="1240" hidden="1"/>
    <col min="621" max="621" width="3" style="1240" hidden="1"/>
    <col min="622" max="861" width="8.6640625" style="1240" hidden="1"/>
    <col min="862" max="867" width="14.88671875" style="1240" hidden="1"/>
    <col min="868" max="869" width="15.88671875" style="1240" hidden="1"/>
    <col min="870" max="875" width="16.109375" style="1240" hidden="1"/>
    <col min="876" max="876" width="6.109375" style="1240" hidden="1"/>
    <col min="877" max="877" width="3" style="1240" hidden="1"/>
    <col min="878" max="1117" width="8.6640625" style="1240" hidden="1"/>
    <col min="1118" max="1123" width="14.88671875" style="1240" hidden="1"/>
    <col min="1124" max="1125" width="15.88671875" style="1240" hidden="1"/>
    <col min="1126" max="1131" width="16.109375" style="1240" hidden="1"/>
    <col min="1132" max="1132" width="6.109375" style="1240" hidden="1"/>
    <col min="1133" max="1133" width="3" style="1240" hidden="1"/>
    <col min="1134" max="1373" width="8.6640625" style="1240" hidden="1"/>
    <col min="1374" max="1379" width="14.88671875" style="1240" hidden="1"/>
    <col min="1380" max="1381" width="15.88671875" style="1240" hidden="1"/>
    <col min="1382" max="1387" width="16.109375" style="1240" hidden="1"/>
    <col min="1388" max="1388" width="6.109375" style="1240" hidden="1"/>
    <col min="1389" max="1389" width="3" style="1240" hidden="1"/>
    <col min="1390" max="1629" width="8.6640625" style="1240" hidden="1"/>
    <col min="1630" max="1635" width="14.88671875" style="1240" hidden="1"/>
    <col min="1636" max="1637" width="15.88671875" style="1240" hidden="1"/>
    <col min="1638" max="1643" width="16.109375" style="1240" hidden="1"/>
    <col min="1644" max="1644" width="6.109375" style="1240" hidden="1"/>
    <col min="1645" max="1645" width="3" style="1240" hidden="1"/>
    <col min="1646" max="1885" width="8.6640625" style="1240" hidden="1"/>
    <col min="1886" max="1891" width="14.88671875" style="1240" hidden="1"/>
    <col min="1892" max="1893" width="15.88671875" style="1240" hidden="1"/>
    <col min="1894" max="1899" width="16.109375" style="1240" hidden="1"/>
    <col min="1900" max="1900" width="6.109375" style="1240" hidden="1"/>
    <col min="1901" max="1901" width="3" style="1240" hidden="1"/>
    <col min="1902" max="2141" width="8.6640625" style="1240" hidden="1"/>
    <col min="2142" max="2147" width="14.88671875" style="1240" hidden="1"/>
    <col min="2148" max="2149" width="15.88671875" style="1240" hidden="1"/>
    <col min="2150" max="2155" width="16.109375" style="1240" hidden="1"/>
    <col min="2156" max="2156" width="6.109375" style="1240" hidden="1"/>
    <col min="2157" max="2157" width="3" style="1240" hidden="1"/>
    <col min="2158" max="2397" width="8.6640625" style="1240" hidden="1"/>
    <col min="2398" max="2403" width="14.88671875" style="1240" hidden="1"/>
    <col min="2404" max="2405" width="15.88671875" style="1240" hidden="1"/>
    <col min="2406" max="2411" width="16.109375" style="1240" hidden="1"/>
    <col min="2412" max="2412" width="6.109375" style="1240" hidden="1"/>
    <col min="2413" max="2413" width="3" style="1240" hidden="1"/>
    <col min="2414" max="2653" width="8.6640625" style="1240" hidden="1"/>
    <col min="2654" max="2659" width="14.88671875" style="1240" hidden="1"/>
    <col min="2660" max="2661" width="15.88671875" style="1240" hidden="1"/>
    <col min="2662" max="2667" width="16.109375" style="1240" hidden="1"/>
    <col min="2668" max="2668" width="6.109375" style="1240" hidden="1"/>
    <col min="2669" max="2669" width="3" style="1240" hidden="1"/>
    <col min="2670" max="2909" width="8.6640625" style="1240" hidden="1"/>
    <col min="2910" max="2915" width="14.88671875" style="1240" hidden="1"/>
    <col min="2916" max="2917" width="15.88671875" style="1240" hidden="1"/>
    <col min="2918" max="2923" width="16.109375" style="1240" hidden="1"/>
    <col min="2924" max="2924" width="6.109375" style="1240" hidden="1"/>
    <col min="2925" max="2925" width="3" style="1240" hidden="1"/>
    <col min="2926" max="3165" width="8.6640625" style="1240" hidden="1"/>
    <col min="3166" max="3171" width="14.88671875" style="1240" hidden="1"/>
    <col min="3172" max="3173" width="15.88671875" style="1240" hidden="1"/>
    <col min="3174" max="3179" width="16.109375" style="1240" hidden="1"/>
    <col min="3180" max="3180" width="6.109375" style="1240" hidden="1"/>
    <col min="3181" max="3181" width="3" style="1240" hidden="1"/>
    <col min="3182" max="3421" width="8.6640625" style="1240" hidden="1"/>
    <col min="3422" max="3427" width="14.88671875" style="1240" hidden="1"/>
    <col min="3428" max="3429" width="15.88671875" style="1240" hidden="1"/>
    <col min="3430" max="3435" width="16.109375" style="1240" hidden="1"/>
    <col min="3436" max="3436" width="6.109375" style="1240" hidden="1"/>
    <col min="3437" max="3437" width="3" style="1240" hidden="1"/>
    <col min="3438" max="3677" width="8.6640625" style="1240" hidden="1"/>
    <col min="3678" max="3683" width="14.88671875" style="1240" hidden="1"/>
    <col min="3684" max="3685" width="15.88671875" style="1240" hidden="1"/>
    <col min="3686" max="3691" width="16.109375" style="1240" hidden="1"/>
    <col min="3692" max="3692" width="6.109375" style="1240" hidden="1"/>
    <col min="3693" max="3693" width="3" style="1240" hidden="1"/>
    <col min="3694" max="3933" width="8.6640625" style="1240" hidden="1"/>
    <col min="3934" max="3939" width="14.88671875" style="1240" hidden="1"/>
    <col min="3940" max="3941" width="15.88671875" style="1240" hidden="1"/>
    <col min="3942" max="3947" width="16.109375" style="1240" hidden="1"/>
    <col min="3948" max="3948" width="6.109375" style="1240" hidden="1"/>
    <col min="3949" max="3949" width="3" style="1240" hidden="1"/>
    <col min="3950" max="4189" width="8.6640625" style="1240" hidden="1"/>
    <col min="4190" max="4195" width="14.88671875" style="1240" hidden="1"/>
    <col min="4196" max="4197" width="15.88671875" style="1240" hidden="1"/>
    <col min="4198" max="4203" width="16.109375" style="1240" hidden="1"/>
    <col min="4204" max="4204" width="6.109375" style="1240" hidden="1"/>
    <col min="4205" max="4205" width="3" style="1240" hidden="1"/>
    <col min="4206" max="4445" width="8.6640625" style="1240" hidden="1"/>
    <col min="4446" max="4451" width="14.88671875" style="1240" hidden="1"/>
    <col min="4452" max="4453" width="15.88671875" style="1240" hidden="1"/>
    <col min="4454" max="4459" width="16.109375" style="1240" hidden="1"/>
    <col min="4460" max="4460" width="6.109375" style="1240" hidden="1"/>
    <col min="4461" max="4461" width="3" style="1240" hidden="1"/>
    <col min="4462" max="4701" width="8.6640625" style="1240" hidden="1"/>
    <col min="4702" max="4707" width="14.88671875" style="1240" hidden="1"/>
    <col min="4708" max="4709" width="15.88671875" style="1240" hidden="1"/>
    <col min="4710" max="4715" width="16.109375" style="1240" hidden="1"/>
    <col min="4716" max="4716" width="6.109375" style="1240" hidden="1"/>
    <col min="4717" max="4717" width="3" style="1240" hidden="1"/>
    <col min="4718" max="4957" width="8.6640625" style="1240" hidden="1"/>
    <col min="4958" max="4963" width="14.88671875" style="1240" hidden="1"/>
    <col min="4964" max="4965" width="15.88671875" style="1240" hidden="1"/>
    <col min="4966" max="4971" width="16.109375" style="1240" hidden="1"/>
    <col min="4972" max="4972" width="6.109375" style="1240" hidden="1"/>
    <col min="4973" max="4973" width="3" style="1240" hidden="1"/>
    <col min="4974" max="5213" width="8.6640625" style="1240" hidden="1"/>
    <col min="5214" max="5219" width="14.88671875" style="1240" hidden="1"/>
    <col min="5220" max="5221" width="15.88671875" style="1240" hidden="1"/>
    <col min="5222" max="5227" width="16.109375" style="1240" hidden="1"/>
    <col min="5228" max="5228" width="6.109375" style="1240" hidden="1"/>
    <col min="5229" max="5229" width="3" style="1240" hidden="1"/>
    <col min="5230" max="5469" width="8.6640625" style="1240" hidden="1"/>
    <col min="5470" max="5475" width="14.88671875" style="1240" hidden="1"/>
    <col min="5476" max="5477" width="15.88671875" style="1240" hidden="1"/>
    <col min="5478" max="5483" width="16.109375" style="1240" hidden="1"/>
    <col min="5484" max="5484" width="6.109375" style="1240" hidden="1"/>
    <col min="5485" max="5485" width="3" style="1240" hidden="1"/>
    <col min="5486" max="5725" width="8.6640625" style="1240" hidden="1"/>
    <col min="5726" max="5731" width="14.88671875" style="1240" hidden="1"/>
    <col min="5732" max="5733" width="15.88671875" style="1240" hidden="1"/>
    <col min="5734" max="5739" width="16.109375" style="1240" hidden="1"/>
    <col min="5740" max="5740" width="6.109375" style="1240" hidden="1"/>
    <col min="5741" max="5741" width="3" style="1240" hidden="1"/>
    <col min="5742" max="5981" width="8.6640625" style="1240" hidden="1"/>
    <col min="5982" max="5987" width="14.88671875" style="1240" hidden="1"/>
    <col min="5988" max="5989" width="15.88671875" style="1240" hidden="1"/>
    <col min="5990" max="5995" width="16.109375" style="1240" hidden="1"/>
    <col min="5996" max="5996" width="6.109375" style="1240" hidden="1"/>
    <col min="5997" max="5997" width="3" style="1240" hidden="1"/>
    <col min="5998" max="6237" width="8.6640625" style="1240" hidden="1"/>
    <col min="6238" max="6243" width="14.88671875" style="1240" hidden="1"/>
    <col min="6244" max="6245" width="15.88671875" style="1240" hidden="1"/>
    <col min="6246" max="6251" width="16.109375" style="1240" hidden="1"/>
    <col min="6252" max="6252" width="6.109375" style="1240" hidden="1"/>
    <col min="6253" max="6253" width="3" style="1240" hidden="1"/>
    <col min="6254" max="6493" width="8.6640625" style="1240" hidden="1"/>
    <col min="6494" max="6499" width="14.88671875" style="1240" hidden="1"/>
    <col min="6500" max="6501" width="15.88671875" style="1240" hidden="1"/>
    <col min="6502" max="6507" width="16.109375" style="1240" hidden="1"/>
    <col min="6508" max="6508" width="6.109375" style="1240" hidden="1"/>
    <col min="6509" max="6509" width="3" style="1240" hidden="1"/>
    <col min="6510" max="6749" width="8.6640625" style="1240" hidden="1"/>
    <col min="6750" max="6755" width="14.88671875" style="1240" hidden="1"/>
    <col min="6756" max="6757" width="15.88671875" style="1240" hidden="1"/>
    <col min="6758" max="6763" width="16.109375" style="1240" hidden="1"/>
    <col min="6764" max="6764" width="6.109375" style="1240" hidden="1"/>
    <col min="6765" max="6765" width="3" style="1240" hidden="1"/>
    <col min="6766" max="7005" width="8.6640625" style="1240" hidden="1"/>
    <col min="7006" max="7011" width="14.88671875" style="1240" hidden="1"/>
    <col min="7012" max="7013" width="15.88671875" style="1240" hidden="1"/>
    <col min="7014" max="7019" width="16.109375" style="1240" hidden="1"/>
    <col min="7020" max="7020" width="6.109375" style="1240" hidden="1"/>
    <col min="7021" max="7021" width="3" style="1240" hidden="1"/>
    <col min="7022" max="7261" width="8.6640625" style="1240" hidden="1"/>
    <col min="7262" max="7267" width="14.88671875" style="1240" hidden="1"/>
    <col min="7268" max="7269" width="15.88671875" style="1240" hidden="1"/>
    <col min="7270" max="7275" width="16.109375" style="1240" hidden="1"/>
    <col min="7276" max="7276" width="6.109375" style="1240" hidden="1"/>
    <col min="7277" max="7277" width="3" style="1240" hidden="1"/>
    <col min="7278" max="7517" width="8.6640625" style="1240" hidden="1"/>
    <col min="7518" max="7523" width="14.88671875" style="1240" hidden="1"/>
    <col min="7524" max="7525" width="15.88671875" style="1240" hidden="1"/>
    <col min="7526" max="7531" width="16.109375" style="1240" hidden="1"/>
    <col min="7532" max="7532" width="6.109375" style="1240" hidden="1"/>
    <col min="7533" max="7533" width="3" style="1240" hidden="1"/>
    <col min="7534" max="7773" width="8.6640625" style="1240" hidden="1"/>
    <col min="7774" max="7779" width="14.88671875" style="1240" hidden="1"/>
    <col min="7780" max="7781" width="15.88671875" style="1240" hidden="1"/>
    <col min="7782" max="7787" width="16.109375" style="1240" hidden="1"/>
    <col min="7788" max="7788" width="6.109375" style="1240" hidden="1"/>
    <col min="7789" max="7789" width="3" style="1240" hidden="1"/>
    <col min="7790" max="8029" width="8.6640625" style="1240" hidden="1"/>
    <col min="8030" max="8035" width="14.88671875" style="1240" hidden="1"/>
    <col min="8036" max="8037" width="15.88671875" style="1240" hidden="1"/>
    <col min="8038" max="8043" width="16.109375" style="1240" hidden="1"/>
    <col min="8044" max="8044" width="6.109375" style="1240" hidden="1"/>
    <col min="8045" max="8045" width="3" style="1240" hidden="1"/>
    <col min="8046" max="8285" width="8.6640625" style="1240" hidden="1"/>
    <col min="8286" max="8291" width="14.88671875" style="1240" hidden="1"/>
    <col min="8292" max="8293" width="15.88671875" style="1240" hidden="1"/>
    <col min="8294" max="8299" width="16.109375" style="1240" hidden="1"/>
    <col min="8300" max="8300" width="6.109375" style="1240" hidden="1"/>
    <col min="8301" max="8301" width="3" style="1240" hidden="1"/>
    <col min="8302" max="8541" width="8.6640625" style="1240" hidden="1"/>
    <col min="8542" max="8547" width="14.88671875" style="1240" hidden="1"/>
    <col min="8548" max="8549" width="15.88671875" style="1240" hidden="1"/>
    <col min="8550" max="8555" width="16.109375" style="1240" hidden="1"/>
    <col min="8556" max="8556" width="6.109375" style="1240" hidden="1"/>
    <col min="8557" max="8557" width="3" style="1240" hidden="1"/>
    <col min="8558" max="8797" width="8.6640625" style="1240" hidden="1"/>
    <col min="8798" max="8803" width="14.88671875" style="1240" hidden="1"/>
    <col min="8804" max="8805" width="15.88671875" style="1240" hidden="1"/>
    <col min="8806" max="8811" width="16.109375" style="1240" hidden="1"/>
    <col min="8812" max="8812" width="6.109375" style="1240" hidden="1"/>
    <col min="8813" max="8813" width="3" style="1240" hidden="1"/>
    <col min="8814" max="9053" width="8.6640625" style="1240" hidden="1"/>
    <col min="9054" max="9059" width="14.88671875" style="1240" hidden="1"/>
    <col min="9060" max="9061" width="15.88671875" style="1240" hidden="1"/>
    <col min="9062" max="9067" width="16.109375" style="1240" hidden="1"/>
    <col min="9068" max="9068" width="6.109375" style="1240" hidden="1"/>
    <col min="9069" max="9069" width="3" style="1240" hidden="1"/>
    <col min="9070" max="9309" width="8.6640625" style="1240" hidden="1"/>
    <col min="9310" max="9315" width="14.88671875" style="1240" hidden="1"/>
    <col min="9316" max="9317" width="15.88671875" style="1240" hidden="1"/>
    <col min="9318" max="9323" width="16.109375" style="1240" hidden="1"/>
    <col min="9324" max="9324" width="6.109375" style="1240" hidden="1"/>
    <col min="9325" max="9325" width="3" style="1240" hidden="1"/>
    <col min="9326" max="9565" width="8.6640625" style="1240" hidden="1"/>
    <col min="9566" max="9571" width="14.88671875" style="1240" hidden="1"/>
    <col min="9572" max="9573" width="15.88671875" style="1240" hidden="1"/>
    <col min="9574" max="9579" width="16.109375" style="1240" hidden="1"/>
    <col min="9580" max="9580" width="6.109375" style="1240" hidden="1"/>
    <col min="9581" max="9581" width="3" style="1240" hidden="1"/>
    <col min="9582" max="9821" width="8.6640625" style="1240" hidden="1"/>
    <col min="9822" max="9827" width="14.88671875" style="1240" hidden="1"/>
    <col min="9828" max="9829" width="15.88671875" style="1240" hidden="1"/>
    <col min="9830" max="9835" width="16.109375" style="1240" hidden="1"/>
    <col min="9836" max="9836" width="6.109375" style="1240" hidden="1"/>
    <col min="9837" max="9837" width="3" style="1240" hidden="1"/>
    <col min="9838" max="10077" width="8.6640625" style="1240" hidden="1"/>
    <col min="10078" max="10083" width="14.88671875" style="1240" hidden="1"/>
    <col min="10084" max="10085" width="15.88671875" style="1240" hidden="1"/>
    <col min="10086" max="10091" width="16.109375" style="1240" hidden="1"/>
    <col min="10092" max="10092" width="6.109375" style="1240" hidden="1"/>
    <col min="10093" max="10093" width="3" style="1240" hidden="1"/>
    <col min="10094" max="10333" width="8.6640625" style="1240" hidden="1"/>
    <col min="10334" max="10339" width="14.88671875" style="1240" hidden="1"/>
    <col min="10340" max="10341" width="15.88671875" style="1240" hidden="1"/>
    <col min="10342" max="10347" width="16.109375" style="1240" hidden="1"/>
    <col min="10348" max="10348" width="6.109375" style="1240" hidden="1"/>
    <col min="10349" max="10349" width="3" style="1240" hidden="1"/>
    <col min="10350" max="10589" width="8.6640625" style="1240" hidden="1"/>
    <col min="10590" max="10595" width="14.88671875" style="1240" hidden="1"/>
    <col min="10596" max="10597" width="15.88671875" style="1240" hidden="1"/>
    <col min="10598" max="10603" width="16.109375" style="1240" hidden="1"/>
    <col min="10604" max="10604" width="6.109375" style="1240" hidden="1"/>
    <col min="10605" max="10605" width="3" style="1240" hidden="1"/>
    <col min="10606" max="10845" width="8.6640625" style="1240" hidden="1"/>
    <col min="10846" max="10851" width="14.88671875" style="1240" hidden="1"/>
    <col min="10852" max="10853" width="15.88671875" style="1240" hidden="1"/>
    <col min="10854" max="10859" width="16.109375" style="1240" hidden="1"/>
    <col min="10860" max="10860" width="6.109375" style="1240" hidden="1"/>
    <col min="10861" max="10861" width="3" style="1240" hidden="1"/>
    <col min="10862" max="11101" width="8.6640625" style="1240" hidden="1"/>
    <col min="11102" max="11107" width="14.88671875" style="1240" hidden="1"/>
    <col min="11108" max="11109" width="15.88671875" style="1240" hidden="1"/>
    <col min="11110" max="11115" width="16.109375" style="1240" hidden="1"/>
    <col min="11116" max="11116" width="6.109375" style="1240" hidden="1"/>
    <col min="11117" max="11117" width="3" style="1240" hidden="1"/>
    <col min="11118" max="11357" width="8.6640625" style="1240" hidden="1"/>
    <col min="11358" max="11363" width="14.88671875" style="1240" hidden="1"/>
    <col min="11364" max="11365" width="15.88671875" style="1240" hidden="1"/>
    <col min="11366" max="11371" width="16.109375" style="1240" hidden="1"/>
    <col min="11372" max="11372" width="6.109375" style="1240" hidden="1"/>
    <col min="11373" max="11373" width="3" style="1240" hidden="1"/>
    <col min="11374" max="11613" width="8.6640625" style="1240" hidden="1"/>
    <col min="11614" max="11619" width="14.88671875" style="1240" hidden="1"/>
    <col min="11620" max="11621" width="15.88671875" style="1240" hidden="1"/>
    <col min="11622" max="11627" width="16.109375" style="1240" hidden="1"/>
    <col min="11628" max="11628" width="6.109375" style="1240" hidden="1"/>
    <col min="11629" max="11629" width="3" style="1240" hidden="1"/>
    <col min="11630" max="11869" width="8.6640625" style="1240" hidden="1"/>
    <col min="11870" max="11875" width="14.88671875" style="1240" hidden="1"/>
    <col min="11876" max="11877" width="15.88671875" style="1240" hidden="1"/>
    <col min="11878" max="11883" width="16.109375" style="1240" hidden="1"/>
    <col min="11884" max="11884" width="6.109375" style="1240" hidden="1"/>
    <col min="11885" max="11885" width="3" style="1240" hidden="1"/>
    <col min="11886" max="12125" width="8.6640625" style="1240" hidden="1"/>
    <col min="12126" max="12131" width="14.88671875" style="1240" hidden="1"/>
    <col min="12132" max="12133" width="15.88671875" style="1240" hidden="1"/>
    <col min="12134" max="12139" width="16.109375" style="1240" hidden="1"/>
    <col min="12140" max="12140" width="6.109375" style="1240" hidden="1"/>
    <col min="12141" max="12141" width="3" style="1240" hidden="1"/>
    <col min="12142" max="12381" width="8.6640625" style="1240" hidden="1"/>
    <col min="12382" max="12387" width="14.88671875" style="1240" hidden="1"/>
    <col min="12388" max="12389" width="15.88671875" style="1240" hidden="1"/>
    <col min="12390" max="12395" width="16.109375" style="1240" hidden="1"/>
    <col min="12396" max="12396" width="6.109375" style="1240" hidden="1"/>
    <col min="12397" max="12397" width="3" style="1240" hidden="1"/>
    <col min="12398" max="12637" width="8.6640625" style="1240" hidden="1"/>
    <col min="12638" max="12643" width="14.88671875" style="1240" hidden="1"/>
    <col min="12644" max="12645" width="15.88671875" style="1240" hidden="1"/>
    <col min="12646" max="12651" width="16.109375" style="1240" hidden="1"/>
    <col min="12652" max="12652" width="6.109375" style="1240" hidden="1"/>
    <col min="12653" max="12653" width="3" style="1240" hidden="1"/>
    <col min="12654" max="12893" width="8.6640625" style="1240" hidden="1"/>
    <col min="12894" max="12899" width="14.88671875" style="1240" hidden="1"/>
    <col min="12900" max="12901" width="15.88671875" style="1240" hidden="1"/>
    <col min="12902" max="12907" width="16.109375" style="1240" hidden="1"/>
    <col min="12908" max="12908" width="6.109375" style="1240" hidden="1"/>
    <col min="12909" max="12909" width="3" style="1240" hidden="1"/>
    <col min="12910" max="13149" width="8.6640625" style="1240" hidden="1"/>
    <col min="13150" max="13155" width="14.88671875" style="1240" hidden="1"/>
    <col min="13156" max="13157" width="15.88671875" style="1240" hidden="1"/>
    <col min="13158" max="13163" width="16.109375" style="1240" hidden="1"/>
    <col min="13164" max="13164" width="6.109375" style="1240" hidden="1"/>
    <col min="13165" max="13165" width="3" style="1240" hidden="1"/>
    <col min="13166" max="13405" width="8.6640625" style="1240" hidden="1"/>
    <col min="13406" max="13411" width="14.88671875" style="1240" hidden="1"/>
    <col min="13412" max="13413" width="15.88671875" style="1240" hidden="1"/>
    <col min="13414" max="13419" width="16.109375" style="1240" hidden="1"/>
    <col min="13420" max="13420" width="6.109375" style="1240" hidden="1"/>
    <col min="13421" max="13421" width="3" style="1240" hidden="1"/>
    <col min="13422" max="13661" width="8.6640625" style="1240" hidden="1"/>
    <col min="13662" max="13667" width="14.88671875" style="1240" hidden="1"/>
    <col min="13668" max="13669" width="15.88671875" style="1240" hidden="1"/>
    <col min="13670" max="13675" width="16.109375" style="1240" hidden="1"/>
    <col min="13676" max="13676" width="6.109375" style="1240" hidden="1"/>
    <col min="13677" max="13677" width="3" style="1240" hidden="1"/>
    <col min="13678" max="13917" width="8.6640625" style="1240" hidden="1"/>
    <col min="13918" max="13923" width="14.88671875" style="1240" hidden="1"/>
    <col min="13924" max="13925" width="15.88671875" style="1240" hidden="1"/>
    <col min="13926" max="13931" width="16.109375" style="1240" hidden="1"/>
    <col min="13932" max="13932" width="6.109375" style="1240" hidden="1"/>
    <col min="13933" max="13933" width="3" style="1240" hidden="1"/>
    <col min="13934" max="14173" width="8.6640625" style="1240" hidden="1"/>
    <col min="14174" max="14179" width="14.88671875" style="1240" hidden="1"/>
    <col min="14180" max="14181" width="15.88671875" style="1240" hidden="1"/>
    <col min="14182" max="14187" width="16.109375" style="1240" hidden="1"/>
    <col min="14188" max="14188" width="6.109375" style="1240" hidden="1"/>
    <col min="14189" max="14189" width="3" style="1240" hidden="1"/>
    <col min="14190" max="14429" width="8.6640625" style="1240" hidden="1"/>
    <col min="14430" max="14435" width="14.88671875" style="1240" hidden="1"/>
    <col min="14436" max="14437" width="15.88671875" style="1240" hidden="1"/>
    <col min="14438" max="14443" width="16.109375" style="1240" hidden="1"/>
    <col min="14444" max="14444" width="6.109375" style="1240" hidden="1"/>
    <col min="14445" max="14445" width="3" style="1240" hidden="1"/>
    <col min="14446" max="14685" width="8.6640625" style="1240" hidden="1"/>
    <col min="14686" max="14691" width="14.88671875" style="1240" hidden="1"/>
    <col min="14692" max="14693" width="15.88671875" style="1240" hidden="1"/>
    <col min="14694" max="14699" width="16.109375" style="1240" hidden="1"/>
    <col min="14700" max="14700" width="6.109375" style="1240" hidden="1"/>
    <col min="14701" max="14701" width="3" style="1240" hidden="1"/>
    <col min="14702" max="14941" width="8.6640625" style="1240" hidden="1"/>
    <col min="14942" max="14947" width="14.88671875" style="1240" hidden="1"/>
    <col min="14948" max="14949" width="15.88671875" style="1240" hidden="1"/>
    <col min="14950" max="14955" width="16.109375" style="1240" hidden="1"/>
    <col min="14956" max="14956" width="6.109375" style="1240" hidden="1"/>
    <col min="14957" max="14957" width="3" style="1240" hidden="1"/>
    <col min="14958" max="15197" width="8.6640625" style="1240" hidden="1"/>
    <col min="15198" max="15203" width="14.88671875" style="1240" hidden="1"/>
    <col min="15204" max="15205" width="15.88671875" style="1240" hidden="1"/>
    <col min="15206" max="15211" width="16.109375" style="1240" hidden="1"/>
    <col min="15212" max="15212" width="6.109375" style="1240" hidden="1"/>
    <col min="15213" max="15213" width="3" style="1240" hidden="1"/>
    <col min="15214" max="15453" width="8.6640625" style="1240" hidden="1"/>
    <col min="15454" max="15459" width="14.88671875" style="1240" hidden="1"/>
    <col min="15460" max="15461" width="15.88671875" style="1240" hidden="1"/>
    <col min="15462" max="15467" width="16.109375" style="1240" hidden="1"/>
    <col min="15468" max="15468" width="6.109375" style="1240" hidden="1"/>
    <col min="15469" max="15469" width="3" style="1240" hidden="1"/>
    <col min="15470" max="15709" width="8.6640625" style="1240" hidden="1"/>
    <col min="15710" max="15715" width="14.88671875" style="1240" hidden="1"/>
    <col min="15716" max="15717" width="15.88671875" style="1240" hidden="1"/>
    <col min="15718" max="15723" width="16.109375" style="1240" hidden="1"/>
    <col min="15724" max="15724" width="6.109375" style="1240" hidden="1"/>
    <col min="15725" max="15725" width="3" style="1240" hidden="1"/>
    <col min="15726" max="15965" width="8.6640625" style="1240" hidden="1"/>
    <col min="15966" max="15971" width="14.88671875" style="1240" hidden="1"/>
    <col min="15972" max="15973" width="15.88671875" style="1240" hidden="1"/>
    <col min="15974" max="15979" width="16.109375" style="1240" hidden="1"/>
    <col min="15980" max="15980" width="6.109375" style="1240" hidden="1"/>
    <col min="15981" max="15981" width="3" style="1240" hidden="1"/>
    <col min="15982" max="16221" width="8.6640625" style="1240" hidden="1"/>
    <col min="16222" max="16227" width="14.88671875" style="1240" hidden="1"/>
    <col min="16228" max="16229" width="15.88671875" style="1240" hidden="1"/>
    <col min="16230" max="16235" width="16.109375" style="1240" hidden="1"/>
    <col min="16236" max="16236" width="6.109375" style="1240" hidden="1"/>
    <col min="16237" max="16237" width="3" style="1240" hidden="1"/>
    <col min="16238" max="16384" width="8.6640625" style="1240" hidden="1"/>
  </cols>
  <sheetData>
    <row r="1" spans="1:143" ht="42.75" customHeight="1" x14ac:dyDescent="0.2">
      <c r="A1" s="1238"/>
      <c r="B1" s="1239"/>
      <c r="DD1" s="1240"/>
      <c r="DE1" s="1240"/>
    </row>
    <row r="2" spans="1:143" ht="25.5" customHeight="1" x14ac:dyDescent="0.2">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2">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ht="13.2" x14ac:dyDescent="0.2">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2" x14ac:dyDescent="0.2">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2" x14ac:dyDescent="0.2">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40"/>
      <c r="DE19" s="1240"/>
    </row>
    <row r="20" spans="1:351" ht="13.2" x14ac:dyDescent="0.2">
      <c r="DD20" s="1240"/>
      <c r="DE20" s="1240"/>
    </row>
    <row r="21" spans="1:351" ht="16.2" x14ac:dyDescent="0.2">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6.2" x14ac:dyDescent="0.2">
      <c r="B22" s="1247"/>
      <c r="MM22" s="1246"/>
    </row>
    <row r="23" spans="1:351" ht="13.2" x14ac:dyDescent="0.2">
      <c r="B23" s="1247"/>
    </row>
    <row r="24" spans="1:351" ht="13.2" x14ac:dyDescent="0.2">
      <c r="B24" s="1247"/>
    </row>
    <row r="25" spans="1:351" ht="13.2" x14ac:dyDescent="0.2">
      <c r="B25" s="1247"/>
    </row>
    <row r="26" spans="1:351" ht="13.2" x14ac:dyDescent="0.2">
      <c r="B26" s="1247"/>
    </row>
    <row r="27" spans="1:351" ht="13.2" x14ac:dyDescent="0.2">
      <c r="B27" s="1247"/>
    </row>
    <row r="28" spans="1:351" ht="13.2" x14ac:dyDescent="0.2">
      <c r="B28" s="1247"/>
    </row>
    <row r="29" spans="1:351" ht="13.2" x14ac:dyDescent="0.2">
      <c r="B29" s="1247"/>
    </row>
    <row r="30" spans="1:351" ht="13.2" x14ac:dyDescent="0.2">
      <c r="B30" s="1247"/>
    </row>
    <row r="31" spans="1:351" ht="13.2" x14ac:dyDescent="0.2">
      <c r="B31" s="1247"/>
    </row>
    <row r="32" spans="1:351" ht="13.2" x14ac:dyDescent="0.2">
      <c r="B32" s="1247"/>
    </row>
    <row r="33" spans="2:109" ht="13.2" x14ac:dyDescent="0.2">
      <c r="B33" s="1247"/>
    </row>
    <row r="34" spans="2:109" ht="13.2" x14ac:dyDescent="0.2">
      <c r="B34" s="1247"/>
    </row>
    <row r="35" spans="2:109" ht="13.2" x14ac:dyDescent="0.2">
      <c r="B35" s="1247"/>
    </row>
    <row r="36" spans="2:109" ht="13.2" x14ac:dyDescent="0.2">
      <c r="B36" s="1247"/>
    </row>
    <row r="37" spans="2:109" ht="13.2" x14ac:dyDescent="0.2">
      <c r="B37" s="1247"/>
    </row>
    <row r="38" spans="2:109" ht="13.2" x14ac:dyDescent="0.2">
      <c r="B38" s="1247"/>
    </row>
    <row r="39" spans="2:109" ht="13.2" x14ac:dyDescent="0.2">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ht="13.2" x14ac:dyDescent="0.2">
      <c r="B40" s="1252"/>
      <c r="DD40" s="1252"/>
      <c r="DE40" s="1240"/>
    </row>
    <row r="41" spans="2:109" ht="16.2" x14ac:dyDescent="0.2">
      <c r="B41" s="1253" t="s">
        <v>602</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ht="13.2" x14ac:dyDescent="0.2">
      <c r="B42" s="1247"/>
      <c r="G42" s="1254"/>
      <c r="I42" s="1255"/>
      <c r="J42" s="1255"/>
      <c r="K42" s="1255"/>
      <c r="AM42" s="1254"/>
      <c r="AN42" s="1254" t="s">
        <v>603</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2">
      <c r="B43" s="1247"/>
      <c r="AN43" s="1306" t="s">
        <v>614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7"/>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7"/>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7"/>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7"/>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7"/>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7"/>
      <c r="AN49" s="1240" t="s">
        <v>604</v>
      </c>
    </row>
    <row r="50" spans="1:109" ht="13.2" x14ac:dyDescent="0.2">
      <c r="B50" s="1247"/>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x14ac:dyDescent="0.2">
      <c r="B51" s="1247"/>
      <c r="G51" s="1272"/>
      <c r="H51" s="1272"/>
      <c r="I51" s="1273"/>
      <c r="J51" s="1273"/>
      <c r="K51" s="1274"/>
      <c r="L51" s="1274"/>
      <c r="M51" s="1274"/>
      <c r="N51" s="1274"/>
      <c r="AM51" s="1264"/>
      <c r="AN51" s="1275" t="s">
        <v>605</v>
      </c>
      <c r="AO51" s="1275"/>
      <c r="AP51" s="1275"/>
      <c r="AQ51" s="1275"/>
      <c r="AR51" s="1275"/>
      <c r="AS51" s="1275"/>
      <c r="AT51" s="1275"/>
      <c r="AU51" s="1275"/>
      <c r="AV51" s="1275"/>
      <c r="AW51" s="1275"/>
      <c r="AX51" s="1275"/>
      <c r="AY51" s="1275"/>
      <c r="AZ51" s="1275"/>
      <c r="BA51" s="1275"/>
      <c r="BB51" s="1275" t="s">
        <v>606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50.4</v>
      </c>
      <c r="CG51" s="1277"/>
      <c r="CH51" s="1277"/>
      <c r="CI51" s="1277"/>
      <c r="CJ51" s="1277"/>
      <c r="CK51" s="1277"/>
      <c r="CL51" s="1277"/>
      <c r="CM51" s="1277"/>
      <c r="CN51" s="1277">
        <v>40.4</v>
      </c>
      <c r="CO51" s="1277"/>
      <c r="CP51" s="1277"/>
      <c r="CQ51" s="1277"/>
      <c r="CR51" s="1277"/>
      <c r="CS51" s="1277"/>
      <c r="CT51" s="1277"/>
      <c r="CU51" s="1277"/>
      <c r="CV51" s="1276"/>
      <c r="CW51" s="1277"/>
      <c r="CX51" s="1277"/>
      <c r="CY51" s="1277"/>
      <c r="CZ51" s="1277"/>
      <c r="DA51" s="1277"/>
      <c r="DB51" s="1277"/>
      <c r="DC51" s="1277"/>
    </row>
    <row r="52" spans="1:109" ht="13.2" x14ac:dyDescent="0.2">
      <c r="B52" s="1247"/>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5"/>
      <c r="B53" s="1247"/>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40</v>
      </c>
      <c r="CG53" s="1277"/>
      <c r="CH53" s="1277"/>
      <c r="CI53" s="1277"/>
      <c r="CJ53" s="1277"/>
      <c r="CK53" s="1277"/>
      <c r="CL53" s="1277"/>
      <c r="CM53" s="1277"/>
      <c r="CN53" s="1277">
        <v>43.6</v>
      </c>
      <c r="CO53" s="1277"/>
      <c r="CP53" s="1277"/>
      <c r="CQ53" s="1277"/>
      <c r="CR53" s="1277"/>
      <c r="CS53" s="1277"/>
      <c r="CT53" s="1277"/>
      <c r="CU53" s="1277"/>
      <c r="CV53" s="1276"/>
      <c r="CW53" s="1277"/>
      <c r="CX53" s="1277"/>
      <c r="CY53" s="1277"/>
      <c r="CZ53" s="1277"/>
      <c r="DA53" s="1277"/>
      <c r="DB53" s="1277"/>
      <c r="DC53" s="1277"/>
    </row>
    <row r="54" spans="1:109" ht="13.2" x14ac:dyDescent="0.2">
      <c r="A54" s="1255"/>
      <c r="B54" s="1247"/>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5"/>
      <c r="B55" s="1247"/>
      <c r="G55" s="1265"/>
      <c r="H55" s="1265"/>
      <c r="I55" s="1265"/>
      <c r="J55" s="1265"/>
      <c r="K55" s="1274"/>
      <c r="L55" s="1274"/>
      <c r="M55" s="1274"/>
      <c r="N55" s="1274"/>
      <c r="AN55" s="1271" t="s">
        <v>608</v>
      </c>
      <c r="AO55" s="1271"/>
      <c r="AP55" s="1271"/>
      <c r="AQ55" s="1271"/>
      <c r="AR55" s="1271"/>
      <c r="AS55" s="1271"/>
      <c r="AT55" s="1271"/>
      <c r="AU55" s="1271"/>
      <c r="AV55" s="1271"/>
      <c r="AW55" s="1271"/>
      <c r="AX55" s="1271"/>
      <c r="AY55" s="1271"/>
      <c r="AZ55" s="1271"/>
      <c r="BA55" s="1271"/>
      <c r="BB55" s="1275" t="s">
        <v>606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6"/>
      <c r="CW55" s="1277"/>
      <c r="CX55" s="1277"/>
      <c r="CY55" s="1277"/>
      <c r="CZ55" s="1277"/>
      <c r="DA55" s="1277"/>
      <c r="DB55" s="1277"/>
      <c r="DC55" s="1277"/>
    </row>
    <row r="56" spans="1:109" ht="13.2" x14ac:dyDescent="0.2">
      <c r="A56" s="1255"/>
      <c r="B56" s="1247"/>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ht="13.2" x14ac:dyDescent="0.2">
      <c r="B57" s="1278"/>
      <c r="G57" s="1265"/>
      <c r="H57" s="1265"/>
      <c r="I57" s="1279"/>
      <c r="J57" s="1279"/>
      <c r="K57" s="1274"/>
      <c r="L57" s="1274"/>
      <c r="M57" s="1274"/>
      <c r="N57" s="1274"/>
      <c r="AM57" s="1240"/>
      <c r="AN57" s="1271"/>
      <c r="AO57" s="1271"/>
      <c r="AP57" s="1271"/>
      <c r="AQ57" s="1271"/>
      <c r="AR57" s="1271"/>
      <c r="AS57" s="1271"/>
      <c r="AT57" s="1271"/>
      <c r="AU57" s="1271"/>
      <c r="AV57" s="1271"/>
      <c r="AW57" s="1271"/>
      <c r="AX57" s="1271"/>
      <c r="AY57" s="1271"/>
      <c r="AZ57" s="1271"/>
      <c r="BA57" s="1271"/>
      <c r="BB57" s="1275" t="s">
        <v>607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6"/>
      <c r="CW57" s="1277"/>
      <c r="CX57" s="1277"/>
      <c r="CY57" s="1277"/>
      <c r="CZ57" s="1277"/>
      <c r="DA57" s="1277"/>
      <c r="DB57" s="1277"/>
      <c r="DC57" s="1277"/>
      <c r="DD57" s="1280"/>
      <c r="DE57" s="1278"/>
    </row>
    <row r="58" spans="1:109" s="1255" customFormat="1" ht="13.2" x14ac:dyDescent="0.2">
      <c r="A58" s="1240"/>
      <c r="B58" s="1278"/>
      <c r="G58" s="1265"/>
      <c r="H58" s="1265"/>
      <c r="I58" s="1279"/>
      <c r="J58" s="1279"/>
      <c r="K58" s="1274"/>
      <c r="L58" s="1274"/>
      <c r="M58" s="1274"/>
      <c r="N58" s="1274"/>
      <c r="AM58" s="1240"/>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ht="13.2" x14ac:dyDescent="0.2">
      <c r="A59" s="1240"/>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ht="13.2" x14ac:dyDescent="0.2">
      <c r="A60" s="1240"/>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ht="13.2" x14ac:dyDescent="0.2">
      <c r="A61" s="1240"/>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6.2" x14ac:dyDescent="0.2">
      <c r="B63" s="1286" t="s">
        <v>609</v>
      </c>
    </row>
    <row r="64" spans="1:109" ht="13.2" x14ac:dyDescent="0.2">
      <c r="B64" s="1247"/>
      <c r="G64" s="1254"/>
      <c r="I64" s="1287"/>
      <c r="J64" s="1287"/>
      <c r="K64" s="1287"/>
      <c r="L64" s="1287"/>
      <c r="M64" s="1287"/>
      <c r="N64" s="1288"/>
      <c r="AM64" s="1254"/>
      <c r="AN64" s="1254" t="s">
        <v>603</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ht="13.2" x14ac:dyDescent="0.2">
      <c r="B65" s="1247"/>
      <c r="AN65" s="1306"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1247"/>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1247"/>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1247"/>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1247"/>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1247"/>
      <c r="H70" s="1297"/>
      <c r="I70" s="1297"/>
      <c r="J70" s="1298"/>
      <c r="K70" s="1298"/>
      <c r="L70" s="1299"/>
      <c r="M70" s="1298"/>
      <c r="N70" s="1299"/>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7"/>
      <c r="G71" s="1300"/>
      <c r="I71" s="1301"/>
      <c r="J71" s="1298"/>
      <c r="K71" s="1298"/>
      <c r="L71" s="1299"/>
      <c r="M71" s="1298"/>
      <c r="N71" s="1299"/>
      <c r="AM71" s="1300"/>
      <c r="AN71" s="1240" t="s">
        <v>604</v>
      </c>
    </row>
    <row r="72" spans="2:107" ht="13.2" x14ac:dyDescent="0.2">
      <c r="B72" s="1247"/>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ht="13.2" x14ac:dyDescent="0.2">
      <c r="B73" s="1247"/>
      <c r="G73" s="1272"/>
      <c r="H73" s="1272"/>
      <c r="I73" s="1272"/>
      <c r="J73" s="1272"/>
      <c r="K73" s="1302"/>
      <c r="L73" s="1302"/>
      <c r="M73" s="1302"/>
      <c r="N73" s="1302"/>
      <c r="AM73" s="1264"/>
      <c r="AN73" s="1275" t="s">
        <v>605</v>
      </c>
      <c r="AO73" s="1275"/>
      <c r="AP73" s="1275"/>
      <c r="AQ73" s="1275"/>
      <c r="AR73" s="1275"/>
      <c r="AS73" s="1275"/>
      <c r="AT73" s="1275"/>
      <c r="AU73" s="1275"/>
      <c r="AV73" s="1275"/>
      <c r="AW73" s="1275"/>
      <c r="AX73" s="1275"/>
      <c r="AY73" s="1275"/>
      <c r="AZ73" s="1275"/>
      <c r="BA73" s="1275"/>
      <c r="BB73" s="1275" t="s">
        <v>606</v>
      </c>
      <c r="BC73" s="1275"/>
      <c r="BD73" s="1275"/>
      <c r="BE73" s="1275"/>
      <c r="BF73" s="1275"/>
      <c r="BG73" s="1275"/>
      <c r="BH73" s="1275"/>
      <c r="BI73" s="1275"/>
      <c r="BJ73" s="1275"/>
      <c r="BK73" s="1275"/>
      <c r="BL73" s="1275"/>
      <c r="BM73" s="1275"/>
      <c r="BN73" s="1275"/>
      <c r="BO73" s="1275"/>
      <c r="BP73" s="1277">
        <v>69.599999999999994</v>
      </c>
      <c r="BQ73" s="1277"/>
      <c r="BR73" s="1277"/>
      <c r="BS73" s="1277"/>
      <c r="BT73" s="1277"/>
      <c r="BU73" s="1277"/>
      <c r="BV73" s="1277"/>
      <c r="BW73" s="1277"/>
      <c r="BX73" s="1277">
        <v>53.9</v>
      </c>
      <c r="BY73" s="1277"/>
      <c r="BZ73" s="1277"/>
      <c r="CA73" s="1277"/>
      <c r="CB73" s="1277"/>
      <c r="CC73" s="1277"/>
      <c r="CD73" s="1277"/>
      <c r="CE73" s="1277"/>
      <c r="CF73" s="1277">
        <v>50.4</v>
      </c>
      <c r="CG73" s="1277"/>
      <c r="CH73" s="1277"/>
      <c r="CI73" s="1277"/>
      <c r="CJ73" s="1277"/>
      <c r="CK73" s="1277"/>
      <c r="CL73" s="1277"/>
      <c r="CM73" s="1277"/>
      <c r="CN73" s="1277">
        <v>40.4</v>
      </c>
      <c r="CO73" s="1277"/>
      <c r="CP73" s="1277"/>
      <c r="CQ73" s="1277"/>
      <c r="CR73" s="1277"/>
      <c r="CS73" s="1277"/>
      <c r="CT73" s="1277"/>
      <c r="CU73" s="1277"/>
      <c r="CV73" s="1277">
        <v>33</v>
      </c>
      <c r="CW73" s="1277"/>
      <c r="CX73" s="1277"/>
      <c r="CY73" s="1277"/>
      <c r="CZ73" s="1277"/>
      <c r="DA73" s="1277"/>
      <c r="DB73" s="1277"/>
      <c r="DC73" s="1277"/>
    </row>
    <row r="74" spans="2:107" ht="13.2" x14ac:dyDescent="0.2">
      <c r="B74" s="1247"/>
      <c r="G74" s="1272"/>
      <c r="H74" s="1272"/>
      <c r="I74" s="1272"/>
      <c r="J74" s="1272"/>
      <c r="K74" s="1302"/>
      <c r="L74" s="1302"/>
      <c r="M74" s="1302"/>
      <c r="N74" s="1302"/>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7"/>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15.4</v>
      </c>
      <c r="BQ75" s="1277"/>
      <c r="BR75" s="1277"/>
      <c r="BS75" s="1277"/>
      <c r="BT75" s="1277"/>
      <c r="BU75" s="1277"/>
      <c r="BV75" s="1277"/>
      <c r="BW75" s="1277"/>
      <c r="BX75" s="1277">
        <v>13.6</v>
      </c>
      <c r="BY75" s="1277"/>
      <c r="BZ75" s="1277"/>
      <c r="CA75" s="1277"/>
      <c r="CB75" s="1277"/>
      <c r="CC75" s="1277"/>
      <c r="CD75" s="1277"/>
      <c r="CE75" s="1277"/>
      <c r="CF75" s="1277">
        <v>12.1</v>
      </c>
      <c r="CG75" s="1277"/>
      <c r="CH75" s="1277"/>
      <c r="CI75" s="1277"/>
      <c r="CJ75" s="1277"/>
      <c r="CK75" s="1277"/>
      <c r="CL75" s="1277"/>
      <c r="CM75" s="1277"/>
      <c r="CN75" s="1277">
        <v>11.5</v>
      </c>
      <c r="CO75" s="1277"/>
      <c r="CP75" s="1277"/>
      <c r="CQ75" s="1277"/>
      <c r="CR75" s="1277"/>
      <c r="CS75" s="1277"/>
      <c r="CT75" s="1277"/>
      <c r="CU75" s="1277"/>
      <c r="CV75" s="1277">
        <v>10.5</v>
      </c>
      <c r="CW75" s="1277"/>
      <c r="CX75" s="1277"/>
      <c r="CY75" s="1277"/>
      <c r="CZ75" s="1277"/>
      <c r="DA75" s="1277"/>
      <c r="DB75" s="1277"/>
      <c r="DC75" s="1277"/>
    </row>
    <row r="76" spans="2:107" ht="13.2" x14ac:dyDescent="0.2">
      <c r="B76" s="1247"/>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7"/>
      <c r="G77" s="1265"/>
      <c r="H77" s="1265"/>
      <c r="I77" s="1265"/>
      <c r="J77" s="1265"/>
      <c r="K77" s="1302"/>
      <c r="L77" s="1302"/>
      <c r="M77" s="1302"/>
      <c r="N77" s="1302"/>
      <c r="AN77" s="1271" t="s">
        <v>608</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44.3</v>
      </c>
      <c r="BQ77" s="1277"/>
      <c r="BR77" s="1277"/>
      <c r="BS77" s="1277"/>
      <c r="BT77" s="1277"/>
      <c r="BU77" s="1277"/>
      <c r="BV77" s="1277"/>
      <c r="BW77" s="1277"/>
      <c r="BX77" s="1277">
        <v>40.299999999999997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ht="13.2" x14ac:dyDescent="0.2">
      <c r="B78" s="1247"/>
      <c r="G78" s="1265"/>
      <c r="H78" s="1265"/>
      <c r="I78" s="1265"/>
      <c r="J78" s="1265"/>
      <c r="K78" s="1302"/>
      <c r="L78" s="1302"/>
      <c r="M78" s="1302"/>
      <c r="N78" s="1302"/>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7"/>
      <c r="G79" s="1265"/>
      <c r="H79" s="1265"/>
      <c r="I79" s="1279"/>
      <c r="J79" s="1279"/>
      <c r="K79" s="1303"/>
      <c r="L79" s="1303"/>
      <c r="M79" s="1303"/>
      <c r="N79" s="1303"/>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10.6</v>
      </c>
      <c r="BQ79" s="1277"/>
      <c r="BR79" s="1277"/>
      <c r="BS79" s="1277"/>
      <c r="BT79" s="1277"/>
      <c r="BU79" s="1277"/>
      <c r="BV79" s="1277"/>
      <c r="BW79" s="1277"/>
      <c r="BX79" s="1277">
        <v>9.8000000000000007</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ht="13.2" x14ac:dyDescent="0.2">
      <c r="B80" s="1247"/>
      <c r="G80" s="1265"/>
      <c r="H80" s="1265"/>
      <c r="I80" s="1279"/>
      <c r="J80" s="1279"/>
      <c r="K80" s="1303"/>
      <c r="L80" s="1303"/>
      <c r="M80" s="1303"/>
      <c r="N80" s="1303"/>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7"/>
    </row>
    <row r="82" spans="2:109" ht="16.2" x14ac:dyDescent="0.2">
      <c r="B82" s="1247"/>
      <c r="K82" s="1304"/>
      <c r="L82" s="1304"/>
      <c r="M82" s="1304"/>
      <c r="N82" s="1304"/>
      <c r="AQ82" s="1304"/>
      <c r="AR82" s="1304"/>
      <c r="AS82" s="1304"/>
      <c r="AT82" s="1304"/>
      <c r="BC82" s="1304"/>
      <c r="BD82" s="1304"/>
      <c r="BE82" s="1304"/>
      <c r="BF82" s="1304"/>
      <c r="BO82" s="1304"/>
      <c r="BP82" s="1304"/>
      <c r="BQ82" s="1304"/>
      <c r="BR82" s="1304"/>
      <c r="CA82" s="1304"/>
      <c r="CB82" s="1304"/>
      <c r="CC82" s="1304"/>
      <c r="CD82" s="1304"/>
      <c r="CM82" s="1304"/>
      <c r="CN82" s="1304"/>
      <c r="CO82" s="1304"/>
      <c r="CP82" s="1304"/>
      <c r="CY82" s="1304"/>
      <c r="CZ82" s="1304"/>
      <c r="DA82" s="1304"/>
      <c r="DB82" s="1304"/>
      <c r="DC82" s="1304"/>
    </row>
    <row r="83" spans="2:109" ht="13.2" x14ac:dyDescent="0.2">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ht="13.2" x14ac:dyDescent="0.2">
      <c r="DD84" s="1240"/>
      <c r="DE84" s="1240"/>
    </row>
    <row r="85" spans="2:109" ht="13.2" x14ac:dyDescent="0.2">
      <c r="DD85" s="1240"/>
      <c r="DE85" s="1240"/>
    </row>
    <row r="86" spans="2:109" ht="13.2" hidden="1" x14ac:dyDescent="0.2">
      <c r="DD86" s="1240"/>
      <c r="DE86" s="1240"/>
    </row>
    <row r="87" spans="2:109" ht="13.2" hidden="1" x14ac:dyDescent="0.2">
      <c r="K87" s="1305"/>
      <c r="AQ87" s="1305"/>
      <c r="BC87" s="1305"/>
      <c r="BO87" s="1305"/>
      <c r="CA87" s="1305"/>
      <c r="CM87" s="1305"/>
      <c r="CY87" s="1305"/>
      <c r="DD87" s="1240"/>
      <c r="DE87" s="1240"/>
    </row>
    <row r="88" spans="2:109" ht="13.2" hidden="1" x14ac:dyDescent="0.2">
      <c r="DD88" s="1240"/>
      <c r="DE88" s="1240"/>
    </row>
    <row r="89" spans="2:109" ht="13.2" hidden="1" x14ac:dyDescent="0.2">
      <c r="DD89" s="1240"/>
      <c r="DE89" s="1240"/>
    </row>
    <row r="90" spans="2:109" ht="13.2" hidden="1" x14ac:dyDescent="0.2">
      <c r="DD90" s="1240"/>
      <c r="DE90" s="1240"/>
    </row>
    <row r="91" spans="2:109" ht="13.2" hidden="1" x14ac:dyDescent="0.2">
      <c r="DD91" s="1240"/>
      <c r="DE91" s="1240"/>
    </row>
    <row r="92" spans="2:109" ht="13.5" hidden="1" customHeight="1" x14ac:dyDescent="0.2">
      <c r="DD92" s="1240"/>
      <c r="DE92" s="1240"/>
    </row>
    <row r="93" spans="2:109" ht="13.5" hidden="1" customHeight="1" x14ac:dyDescent="0.2">
      <c r="DD93" s="1240"/>
      <c r="DE93" s="1240"/>
    </row>
    <row r="94" spans="2:109" ht="13.5" hidden="1" customHeight="1" x14ac:dyDescent="0.2">
      <c r="DD94" s="1240"/>
      <c r="DE94" s="1240"/>
    </row>
    <row r="95" spans="2:109" ht="13.5" hidden="1" customHeight="1" x14ac:dyDescent="0.2">
      <c r="DD95" s="1240"/>
      <c r="DE95" s="1240"/>
    </row>
    <row r="96" spans="2:109" ht="13.5" hidden="1" customHeight="1" x14ac:dyDescent="0.2">
      <c r="DD96" s="1240"/>
      <c r="DE96" s="1240"/>
    </row>
    <row r="97" spans="108:109" ht="13.5" hidden="1" customHeight="1" x14ac:dyDescent="0.2">
      <c r="DD97" s="1240"/>
      <c r="DE97" s="1240"/>
    </row>
    <row r="98" spans="108:109" ht="13.5" hidden="1" customHeight="1" x14ac:dyDescent="0.2">
      <c r="DD98" s="1240"/>
      <c r="DE98" s="1240"/>
    </row>
    <row r="99" spans="108:109" ht="13.5" hidden="1" customHeight="1" x14ac:dyDescent="0.2">
      <c r="DD99" s="1240"/>
      <c r="DE99" s="1240"/>
    </row>
    <row r="100" spans="108:109" ht="13.5" hidden="1" customHeight="1" x14ac:dyDescent="0.2">
      <c r="DD100" s="1240"/>
      <c r="DE100" s="1240"/>
    </row>
    <row r="101" spans="108:109" ht="13.5" hidden="1" customHeight="1" x14ac:dyDescent="0.2">
      <c r="DD101" s="1240"/>
      <c r="DE101" s="1240"/>
    </row>
    <row r="102" spans="108:109" ht="13.5" hidden="1" customHeight="1" x14ac:dyDescent="0.2">
      <c r="DD102" s="1240"/>
      <c r="DE102" s="1240"/>
    </row>
    <row r="103" spans="108:109" ht="13.5" hidden="1" customHeight="1" x14ac:dyDescent="0.2">
      <c r="DD103" s="1240"/>
      <c r="DE103" s="1240"/>
    </row>
    <row r="104" spans="108:109" ht="13.5" hidden="1" customHeight="1" x14ac:dyDescent="0.2">
      <c r="DD104" s="1240"/>
      <c r="DE104" s="1240"/>
    </row>
    <row r="105" spans="108:109" ht="13.5" hidden="1" customHeight="1" x14ac:dyDescent="0.2">
      <c r="DD105" s="1240"/>
      <c r="DE105" s="1240"/>
    </row>
    <row r="106" spans="108:109" ht="13.5" hidden="1" customHeight="1" x14ac:dyDescent="0.2">
      <c r="DD106" s="1240"/>
      <c r="DE106" s="1240"/>
    </row>
    <row r="107" spans="108:109" ht="13.5" hidden="1" customHeight="1" x14ac:dyDescent="0.2">
      <c r="DD107" s="1240"/>
      <c r="DE107" s="1240"/>
    </row>
    <row r="108" spans="108:109" ht="13.5" hidden="1" customHeight="1" x14ac:dyDescent="0.2">
      <c r="DD108" s="1240"/>
      <c r="DE108" s="1240"/>
    </row>
    <row r="109" spans="108:109" ht="13.5" hidden="1" customHeight="1" x14ac:dyDescent="0.2">
      <c r="DD109" s="1240"/>
      <c r="DE109" s="1240"/>
    </row>
    <row r="110" spans="108:109" ht="13.5" hidden="1" customHeight="1" x14ac:dyDescent="0.2">
      <c r="DD110" s="1240"/>
      <c r="DE110" s="1240"/>
    </row>
    <row r="111" spans="108:109" ht="13.5" hidden="1" customHeight="1" x14ac:dyDescent="0.2">
      <c r="DD111" s="1240"/>
      <c r="DE111" s="1240"/>
    </row>
    <row r="112" spans="108:109" ht="13.5" hidden="1" customHeight="1" x14ac:dyDescent="0.2">
      <c r="DD112" s="1240"/>
      <c r="DE112" s="1240"/>
    </row>
    <row r="113" spans="108:109" ht="13.5" hidden="1" customHeight="1" x14ac:dyDescent="0.2">
      <c r="DD113" s="1240"/>
      <c r="DE113" s="1240"/>
    </row>
    <row r="114" spans="108:109" ht="13.5" hidden="1" customHeight="1" x14ac:dyDescent="0.2">
      <c r="DD114" s="1240"/>
      <c r="DE114" s="1240"/>
    </row>
    <row r="115" spans="108:109" ht="13.5" hidden="1" customHeight="1" x14ac:dyDescent="0.2">
      <c r="DD115" s="1240"/>
      <c r="DE115" s="1240"/>
    </row>
    <row r="116" spans="108:109" ht="13.5" hidden="1" customHeight="1" x14ac:dyDescent="0.2">
      <c r="DD116" s="1240"/>
      <c r="DE116" s="1240"/>
    </row>
    <row r="117" spans="108:109" ht="13.5" hidden="1" customHeight="1" x14ac:dyDescent="0.2">
      <c r="DD117" s="1240"/>
      <c r="DE117" s="1240"/>
    </row>
    <row r="118" spans="108:109" ht="13.5" hidden="1" customHeight="1" x14ac:dyDescent="0.2">
      <c r="DD118" s="1240"/>
      <c r="DE118" s="1240"/>
    </row>
    <row r="119" spans="108:109" ht="13.5" hidden="1" customHeight="1" x14ac:dyDescent="0.2">
      <c r="DD119" s="1240"/>
      <c r="DE119" s="1240"/>
    </row>
    <row r="120" spans="108:109" ht="13.5" hidden="1" customHeight="1" x14ac:dyDescent="0.2">
      <c r="DD120" s="1240"/>
      <c r="DE120" s="1240"/>
    </row>
    <row r="121" spans="108:109" ht="13.5" hidden="1" customHeight="1" x14ac:dyDescent="0.2">
      <c r="DD121" s="1240"/>
      <c r="DE121" s="1240"/>
    </row>
    <row r="122" spans="108:109" ht="13.5" hidden="1" customHeight="1" x14ac:dyDescent="0.2">
      <c r="DD122" s="1240"/>
      <c r="DE122" s="1240"/>
    </row>
    <row r="123" spans="108:109" ht="13.5" hidden="1" customHeight="1" x14ac:dyDescent="0.2">
      <c r="DD123" s="1240"/>
      <c r="DE123" s="1240"/>
    </row>
    <row r="124" spans="108:109" ht="13.5" hidden="1" customHeight="1" x14ac:dyDescent="0.2">
      <c r="DD124" s="1240"/>
      <c r="DE124" s="1240"/>
    </row>
    <row r="125" spans="108:109" ht="13.5" hidden="1" customHeight="1" x14ac:dyDescent="0.2">
      <c r="DD125" s="1240"/>
      <c r="DE125" s="1240"/>
    </row>
    <row r="126" spans="108:109" ht="13.5" hidden="1" customHeight="1" x14ac:dyDescent="0.2">
      <c r="DD126" s="1240"/>
      <c r="DE126" s="1240"/>
    </row>
    <row r="127" spans="108:109" ht="13.5" hidden="1" customHeight="1" x14ac:dyDescent="0.2">
      <c r="DD127" s="1240"/>
      <c r="DE127" s="1240"/>
    </row>
    <row r="128" spans="108:109" ht="13.5" hidden="1" customHeight="1" x14ac:dyDescent="0.2">
      <c r="DD128" s="1240"/>
      <c r="DE128" s="1240"/>
    </row>
    <row r="129" spans="108:109" ht="13.5" hidden="1" customHeight="1" x14ac:dyDescent="0.2">
      <c r="DD129" s="1240"/>
      <c r="DE129" s="1240"/>
    </row>
    <row r="130" spans="108:109" ht="13.5" hidden="1" customHeight="1" x14ac:dyDescent="0.2">
      <c r="DD130" s="1240"/>
      <c r="DE130" s="1240"/>
    </row>
    <row r="131" spans="108:109" ht="13.5" hidden="1" customHeight="1" x14ac:dyDescent="0.2">
      <c r="DD131" s="1240"/>
      <c r="DE131" s="1240"/>
    </row>
    <row r="132" spans="108:109" ht="13.5" hidden="1" customHeight="1" x14ac:dyDescent="0.2">
      <c r="DD132" s="1240"/>
      <c r="DE132" s="1240"/>
    </row>
    <row r="133" spans="108:109" ht="13.5" hidden="1" customHeight="1" x14ac:dyDescent="0.2">
      <c r="DD133" s="1240"/>
      <c r="DE133" s="1240"/>
    </row>
    <row r="134" spans="108:109" ht="13.5" hidden="1" customHeight="1" x14ac:dyDescent="0.2">
      <c r="DD134" s="1240"/>
      <c r="DE134" s="1240"/>
    </row>
    <row r="135" spans="108:109" ht="13.5" hidden="1" customHeight="1" x14ac:dyDescent="0.2">
      <c r="DD135" s="1240"/>
      <c r="DE135" s="1240"/>
    </row>
    <row r="136" spans="108:109" ht="13.5" hidden="1" customHeight="1" x14ac:dyDescent="0.2">
      <c r="DD136" s="1240"/>
      <c r="DE136" s="1240"/>
    </row>
    <row r="137" spans="108:109" ht="13.5" hidden="1" customHeight="1" x14ac:dyDescent="0.2">
      <c r="DD137" s="1240"/>
      <c r="DE137" s="1240"/>
    </row>
    <row r="138" spans="108:109" ht="13.5" hidden="1" customHeight="1" x14ac:dyDescent="0.2">
      <c r="DD138" s="1240"/>
      <c r="DE138" s="1240"/>
    </row>
    <row r="139" spans="108:109" ht="13.5" hidden="1" customHeight="1" x14ac:dyDescent="0.2">
      <c r="DD139" s="1240"/>
      <c r="DE139" s="1240"/>
    </row>
    <row r="140" spans="108:109" ht="13.5" hidden="1" customHeight="1" x14ac:dyDescent="0.2">
      <c r="DD140" s="1240"/>
      <c r="DE140" s="1240"/>
    </row>
    <row r="141" spans="108:109" ht="13.5" hidden="1" customHeight="1" x14ac:dyDescent="0.2">
      <c r="DD141" s="1240"/>
      <c r="DE141" s="1240"/>
    </row>
    <row r="142" spans="108:109" ht="13.5" hidden="1" customHeight="1" x14ac:dyDescent="0.2">
      <c r="DD142" s="1240"/>
      <c r="DE142" s="1240"/>
    </row>
    <row r="143" spans="108:109" ht="13.5" hidden="1" customHeight="1" x14ac:dyDescent="0.2">
      <c r="DD143" s="1240"/>
      <c r="DE143" s="1240"/>
    </row>
    <row r="144" spans="108:109" ht="13.5" hidden="1" customHeight="1" x14ac:dyDescent="0.2">
      <c r="DD144" s="1240"/>
      <c r="DE144" s="1240"/>
    </row>
    <row r="145" spans="108:109" ht="13.5" hidden="1" customHeight="1" x14ac:dyDescent="0.2">
      <c r="DD145" s="1240"/>
      <c r="DE145" s="1240"/>
    </row>
    <row r="146" spans="108:109" ht="13.5" hidden="1" customHeight="1" x14ac:dyDescent="0.2">
      <c r="DD146" s="1240"/>
      <c r="DE146" s="1240"/>
    </row>
    <row r="147" spans="108:109" ht="13.5" hidden="1" customHeight="1" x14ac:dyDescent="0.2">
      <c r="DD147" s="1240"/>
      <c r="DE147" s="1240"/>
    </row>
    <row r="148" spans="108:109" ht="13.5" hidden="1" customHeight="1" x14ac:dyDescent="0.2">
      <c r="DD148" s="1240"/>
      <c r="DE148" s="1240"/>
    </row>
    <row r="149" spans="108:109" ht="13.5" hidden="1" customHeight="1" x14ac:dyDescent="0.2">
      <c r="DD149" s="1240"/>
      <c r="DE149" s="1240"/>
    </row>
    <row r="150" spans="108:109" ht="13.5" hidden="1" customHeight="1" x14ac:dyDescent="0.2">
      <c r="DD150" s="1240"/>
      <c r="DE150" s="1240"/>
    </row>
    <row r="151" spans="108:109" ht="13.5" hidden="1" customHeight="1" x14ac:dyDescent="0.2">
      <c r="DD151" s="1240"/>
      <c r="DE151" s="1240"/>
    </row>
    <row r="152" spans="108:109" ht="13.5" hidden="1" customHeight="1" x14ac:dyDescent="0.2">
      <c r="DD152" s="1240"/>
      <c r="DE152" s="1240"/>
    </row>
    <row r="153" spans="108:109" ht="13.5" hidden="1" customHeight="1" x14ac:dyDescent="0.2">
      <c r="DD153" s="1240"/>
      <c r="DE153" s="1240"/>
    </row>
    <row r="154" spans="108:109" ht="13.5" hidden="1" customHeight="1" x14ac:dyDescent="0.2">
      <c r="DD154" s="1240"/>
      <c r="DE154" s="1240"/>
    </row>
    <row r="155" spans="108:109" ht="13.5" hidden="1" customHeight="1" x14ac:dyDescent="0.2">
      <c r="DD155" s="1240"/>
      <c r="DE155" s="1240"/>
    </row>
    <row r="156" spans="108:109" ht="13.5" hidden="1" customHeight="1" x14ac:dyDescent="0.2">
      <c r="DD156" s="1240"/>
      <c r="DE156" s="1240"/>
    </row>
    <row r="157" spans="108:109" ht="13.5" hidden="1" customHeight="1" x14ac:dyDescent="0.2">
      <c r="DD157" s="1240"/>
      <c r="DE157" s="1240"/>
    </row>
    <row r="158" spans="108:109" ht="13.5" hidden="1" customHeight="1" x14ac:dyDescent="0.2">
      <c r="DD158" s="1240"/>
      <c r="DE158" s="1240"/>
    </row>
    <row r="159" spans="108:109" ht="13.5" hidden="1" customHeight="1" x14ac:dyDescent="0.2">
      <c r="DD159" s="1240"/>
      <c r="DE159" s="1240"/>
    </row>
    <row r="160" spans="108:109" ht="13.5" hidden="1" customHeight="1" x14ac:dyDescent="0.2">
      <c r="DD160" s="1240"/>
      <c r="DE160" s="124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yYdOfQ8XtUTLB4z9rj9Tc6gM7MKFLxGsiuSqgVg+xqW8lI1VaRe9rr9OOFperruU1KwQUHcKLBeG/c6WXDCCg==" saltValue="EqXWkmO4w7P9pxQTL9y3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85" zoomScaleNormal="85" zoomScaleSheetLayoutView="70" workbookViewId="0">
      <selection activeCell="AN65" sqref="AN65:DC69"/>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PYbCv55/VZeELyawXxtCdLgPasoMS/aYCAuuebrBQsWfzwClWICGel788CYaUbMazY0vCyE95nYYu2Yh+cXyg==" saltValue="4WxD7jAawOnsLIzU4G9U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Normal="100" zoomScaleSheetLayoutView="55" workbookViewId="0">
      <selection activeCell="AN65" sqref="AN65:DC69"/>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x63JEBu7/5Tkf9xkRBDQZ0iJ32CMxvLTG4ZAqOgz3UgwDjKoHmKpE+Z/+3ZBUZSVWyAHd9rWyd5zGdJVOYr1A==" saltValue="7GapzQd5pDnfAs3B0UzV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550</v>
      </c>
      <c r="G2" s="136"/>
      <c r="H2" s="137"/>
    </row>
    <row r="3" spans="1:8" x14ac:dyDescent="0.2">
      <c r="A3" s="133" t="s">
        <v>543</v>
      </c>
      <c r="B3" s="138"/>
      <c r="C3" s="139"/>
      <c r="D3" s="140">
        <v>69913</v>
      </c>
      <c r="E3" s="141"/>
      <c r="F3" s="142">
        <v>81990</v>
      </c>
      <c r="G3" s="143"/>
      <c r="H3" s="144"/>
    </row>
    <row r="4" spans="1:8" x14ac:dyDescent="0.2">
      <c r="A4" s="145"/>
      <c r="B4" s="146"/>
      <c r="C4" s="147"/>
      <c r="D4" s="148">
        <v>27305</v>
      </c>
      <c r="E4" s="149"/>
      <c r="F4" s="150">
        <v>34482</v>
      </c>
      <c r="G4" s="151"/>
      <c r="H4" s="152"/>
    </row>
    <row r="5" spans="1:8" x14ac:dyDescent="0.2">
      <c r="A5" s="133" t="s">
        <v>545</v>
      </c>
      <c r="B5" s="138"/>
      <c r="C5" s="139"/>
      <c r="D5" s="140">
        <v>55546</v>
      </c>
      <c r="E5" s="141"/>
      <c r="F5" s="142">
        <v>87551</v>
      </c>
      <c r="G5" s="143"/>
      <c r="H5" s="144"/>
    </row>
    <row r="6" spans="1:8" x14ac:dyDescent="0.2">
      <c r="A6" s="145"/>
      <c r="B6" s="146"/>
      <c r="C6" s="147"/>
      <c r="D6" s="148">
        <v>39039</v>
      </c>
      <c r="E6" s="149"/>
      <c r="F6" s="150">
        <v>43994</v>
      </c>
      <c r="G6" s="151"/>
      <c r="H6" s="152"/>
    </row>
    <row r="7" spans="1:8" x14ac:dyDescent="0.2">
      <c r="A7" s="133" t="s">
        <v>546</v>
      </c>
      <c r="B7" s="138"/>
      <c r="C7" s="139"/>
      <c r="D7" s="140">
        <v>66572</v>
      </c>
      <c r="E7" s="141"/>
      <c r="F7" s="142">
        <v>106092</v>
      </c>
      <c r="G7" s="143"/>
      <c r="H7" s="144"/>
    </row>
    <row r="8" spans="1:8" x14ac:dyDescent="0.2">
      <c r="A8" s="145"/>
      <c r="B8" s="146"/>
      <c r="C8" s="147"/>
      <c r="D8" s="148">
        <v>46013</v>
      </c>
      <c r="E8" s="149"/>
      <c r="F8" s="150">
        <v>44299</v>
      </c>
      <c r="G8" s="151"/>
      <c r="H8" s="152"/>
    </row>
    <row r="9" spans="1:8" x14ac:dyDescent="0.2">
      <c r="A9" s="133" t="s">
        <v>547</v>
      </c>
      <c r="B9" s="138"/>
      <c r="C9" s="139"/>
      <c r="D9" s="140">
        <v>76575</v>
      </c>
      <c r="E9" s="141"/>
      <c r="F9" s="142">
        <v>78903</v>
      </c>
      <c r="G9" s="143"/>
      <c r="H9" s="144"/>
    </row>
    <row r="10" spans="1:8" x14ac:dyDescent="0.2">
      <c r="A10" s="145"/>
      <c r="B10" s="146"/>
      <c r="C10" s="147"/>
      <c r="D10" s="148">
        <v>42769</v>
      </c>
      <c r="E10" s="149"/>
      <c r="F10" s="150">
        <v>49201</v>
      </c>
      <c r="G10" s="151"/>
      <c r="H10" s="152"/>
    </row>
    <row r="11" spans="1:8" x14ac:dyDescent="0.2">
      <c r="A11" s="133" t="s">
        <v>548</v>
      </c>
      <c r="B11" s="138"/>
      <c r="C11" s="139"/>
      <c r="D11" s="140">
        <v>76908</v>
      </c>
      <c r="E11" s="141"/>
      <c r="F11" s="142">
        <v>82993</v>
      </c>
      <c r="G11" s="143"/>
      <c r="H11" s="144"/>
    </row>
    <row r="12" spans="1:8" x14ac:dyDescent="0.2">
      <c r="A12" s="145"/>
      <c r="B12" s="146"/>
      <c r="C12" s="153"/>
      <c r="D12" s="148">
        <v>41845</v>
      </c>
      <c r="E12" s="149"/>
      <c r="F12" s="150">
        <v>46787</v>
      </c>
      <c r="G12" s="151"/>
      <c r="H12" s="152"/>
    </row>
    <row r="13" spans="1:8" x14ac:dyDescent="0.2">
      <c r="A13" s="133"/>
      <c r="B13" s="138"/>
      <c r="C13" s="154"/>
      <c r="D13" s="155">
        <v>69103</v>
      </c>
      <c r="E13" s="156"/>
      <c r="F13" s="157">
        <v>87506</v>
      </c>
      <c r="G13" s="158"/>
      <c r="H13" s="144"/>
    </row>
    <row r="14" spans="1:8" x14ac:dyDescent="0.2">
      <c r="A14" s="145"/>
      <c r="B14" s="146"/>
      <c r="C14" s="147"/>
      <c r="D14" s="148">
        <v>39394</v>
      </c>
      <c r="E14" s="149"/>
      <c r="F14" s="150">
        <v>43753</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11.24</v>
      </c>
      <c r="C19" s="159">
        <f>ROUND(VALUE(SUBSTITUTE(実質収支比率等に係る経年分析!G$48,"▲","-")),2)</f>
        <v>11.58</v>
      </c>
      <c r="D19" s="159">
        <f>ROUND(VALUE(SUBSTITUTE(実質収支比率等に係る経年分析!H$48,"▲","-")),2)</f>
        <v>10.47</v>
      </c>
      <c r="E19" s="159">
        <f>ROUND(VALUE(SUBSTITUTE(実質収支比率等に係る経年分析!I$48,"▲","-")),2)</f>
        <v>10.3</v>
      </c>
      <c r="F19" s="159">
        <f>ROUND(VALUE(SUBSTITUTE(実質収支比率等に係る経年分析!J$48,"▲","-")),2)</f>
        <v>9.52</v>
      </c>
    </row>
    <row r="20" spans="1:11" x14ac:dyDescent="0.2">
      <c r="A20" s="159" t="s">
        <v>49</v>
      </c>
      <c r="B20" s="159">
        <f>ROUND(VALUE(SUBSTITUTE(実質収支比率等に係る経年分析!F$47,"▲","-")),2)</f>
        <v>39.54</v>
      </c>
      <c r="C20" s="159">
        <f>ROUND(VALUE(SUBSTITUTE(実質収支比率等に係る経年分析!G$47,"▲","-")),2)</f>
        <v>43.1</v>
      </c>
      <c r="D20" s="159">
        <f>ROUND(VALUE(SUBSTITUTE(実質収支比率等に係る経年分析!H$47,"▲","-")),2)</f>
        <v>43.78</v>
      </c>
      <c r="E20" s="159">
        <f>ROUND(VALUE(SUBSTITUTE(実質収支比率等に係る経年分析!I$47,"▲","-")),2)</f>
        <v>46.11</v>
      </c>
      <c r="F20" s="159">
        <f>ROUND(VALUE(SUBSTITUTE(実質収支比率等に係る経年分析!J$47,"▲","-")),2)</f>
        <v>47.49</v>
      </c>
    </row>
    <row r="21" spans="1:11" x14ac:dyDescent="0.2">
      <c r="A21" s="159" t="s">
        <v>50</v>
      </c>
      <c r="B21" s="159">
        <f>IF(ISNUMBER(VALUE(SUBSTITUTE(実質収支比率等に係る経年分析!F$49,"▲","-"))),ROUND(VALUE(SUBSTITUTE(実質収支比率等に係る経年分析!F$49,"▲","-")),2),NA())</f>
        <v>5.62</v>
      </c>
      <c r="C21" s="159">
        <f>IF(ISNUMBER(VALUE(SUBSTITUTE(実質収支比率等に係る経年分析!G$49,"▲","-"))),ROUND(VALUE(SUBSTITUTE(実質収支比率等に係る経年分析!G$49,"▲","-")),2),NA())</f>
        <v>4.78</v>
      </c>
      <c r="D21" s="159">
        <f>IF(ISNUMBER(VALUE(SUBSTITUTE(実質収支比率等に係る経年分析!H$49,"▲","-"))),ROUND(VALUE(SUBSTITUTE(実質収支比率等に係る経年分析!H$49,"▲","-")),2),NA())</f>
        <v>2.02</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-1.02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1.1499999999999999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0.94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0.74</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美咲町中央北部簡易水道事業特別会計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0.28000000000000003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0.19</v>
      </c>
    </row>
    <row r="30" spans="1:11" x14ac:dyDescent="0.2">
      <c r="A30" s="160" t="str">
        <f>IF(連結実質赤字比率に係る赤字・黒字の構成分析!C$40="",NA(),連結実質赤字比率に係る赤字・黒字の構成分析!C$40)</f>
        <v>美咲町中央公共下水道事業特別会計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0.23</v>
      </c>
    </row>
    <row r="31" spans="1:11" x14ac:dyDescent="0.2">
      <c r="A31" s="160" t="str">
        <f>IF(連結実質赤字比率に係る赤字・黒字の構成分析!C$39="",NA(),連結実質赤字比率に係る赤字・黒字の構成分析!C$39)</f>
        <v>美咲町柵原公共下水道事業特別会計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x14ac:dyDescent="0.2">
      <c r="A32" s="160" t="str">
        <f>IF(連結実質赤字比率に係る赤字・黒字の構成分析!C$38="",NA(),連結実質赤字比率に係る赤字・黒字の構成分析!C$38)</f>
        <v>美咲町柵原中央簡易水道事業特別会計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x14ac:dyDescent="0.2">
      <c r="A33" s="160" t="str">
        <f>IF(連結実質赤字比率に係る赤字・黒字の構成分析!C$37="",NA(),連結実質赤字比率に係る赤字・黒字の構成分析!C$37)</f>
        <v>美咲町国民健康保険事業特別会計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1.0900000000000001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v>
      </c>
    </row>
    <row r="34" spans="1:16" x14ac:dyDescent="0.2">
      <c r="A34" s="160" t="str">
        <f>IF(連結実質赤字比率に係る赤字・黒字の構成分析!C$36="",NA(),連結実質赤字比率に係る赤字・黒字の構成分析!C$36)</f>
        <v>美咲町介護保険事業特別会計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1.28</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9.82</v>
      </c>
    </row>
    <row r="36" spans="1:16" x14ac:dyDescent="0.2">
      <c r="A36" s="160" t="str">
        <f>IF(連結実質赤字比率に係る赤字・黒字の構成分析!C$34="",NA(),連結実質赤字比率に係る赤字・黒字の構成分析!C$34)</f>
        <v>美咲町住宅新築資金等貸付事業特別会計</v>
      </c>
      <c r="B36" s="160">
        <f>IF(ROUND(VALUE(SUBSTITUTE(連結実質赤字比率に係る赤字・黒字の構成分析!F$34,"▲", "-")), 2) &lt; 0, ABS(ROUND(VALUE(SUBSTITUTE(連結実質赤字比率に係る赤字・黒字の構成分析!F$34,"▲", "-")), 2)), NA())</f>
        <v>0.36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0.37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0.36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0.39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0.37</v>
      </c>
      <c r="K36" s="160" t="e">
        <f>IF(ROUND(VALUE(SUBSTITUTE(連結実質赤字比率に係る赤字・黒字の構成分析!J$34,"▲", "-")), 2) &gt;= 0, ABS(ROUND(VALUE(SUBSTITUTE(連結実質赤字比率に係る赤字・黒字の構成分析!J$34,"▲", "-")), 2)), NA())</f>
        <v>#N/A</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1813</v>
      </c>
      <c r="E42" s="161"/>
      <c r="F42" s="161"/>
      <c r="G42" s="161">
        <f>'実質公債費比率（分子）の構造'!L$52</f>
        <v>1806</v>
      </c>
      <c r="H42" s="161"/>
      <c r="I42" s="161"/>
      <c r="J42" s="161">
        <f>'実質公債費比率（分子）の構造'!M$52</f>
        <v>1777</v>
      </c>
      <c r="K42" s="161"/>
      <c r="L42" s="161"/>
      <c r="M42" s="161">
        <f>'実質公債費比率（分子）の構造'!N$52</f>
        <v>1738</v>
      </c>
      <c r="N42" s="161"/>
      <c r="O42" s="161"/>
      <c r="P42" s="161">
        <f>'実質公債費比率（分子）の構造'!O$52</f>
        <v>1520</v>
      </c>
    </row>
    <row r="43" spans="1:16" x14ac:dyDescent="0.2">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59</v>
      </c>
      <c r="B44" s="161">
        <f>'実質公債費比率（分子）の構造'!K$50</f>
        <v>29</v>
      </c>
      <c r="C44" s="161"/>
      <c r="D44" s="161"/>
      <c r="E44" s="161">
        <f>'実質公債費比率（分子）の構造'!L$50</f>
        <v>18</v>
      </c>
      <c r="F44" s="161"/>
      <c r="G44" s="161"/>
      <c r="H44" s="161">
        <f>'実質公債費比率（分子）の構造'!M$50</f>
        <v>11</v>
      </c>
      <c r="I44" s="161"/>
      <c r="J44" s="161"/>
      <c r="K44" s="161">
        <f>'実質公債費比率（分子）の構造'!N$50</f>
        <v>9</v>
      </c>
      <c r="L44" s="161"/>
      <c r="M44" s="161"/>
      <c r="N44" s="161">
        <f>'実質公債費比率（分子）の構造'!O$50</f>
        <v>7</v>
      </c>
      <c r="O44" s="161"/>
      <c r="P44" s="161"/>
    </row>
    <row r="45" spans="1:16" x14ac:dyDescent="0.2">
      <c r="A45" s="161" t="s">
        <v>60</v>
      </c>
      <c r="B45" s="161">
        <f>'実質公債費比率（分子）の構造'!K$49</f>
        <v>46</v>
      </c>
      <c r="C45" s="161"/>
      <c r="D45" s="161"/>
      <c r="E45" s="161">
        <f>'実質公債費比率（分子）の構造'!L$49</f>
        <v>39</v>
      </c>
      <c r="F45" s="161"/>
      <c r="G45" s="161"/>
      <c r="H45" s="161">
        <f>'実質公債費比率（分子）の構造'!M$49</f>
        <v>37</v>
      </c>
      <c r="I45" s="161"/>
      <c r="J45" s="161"/>
      <c r="K45" s="161">
        <f>'実質公債費比率（分子）の構造'!N$49</f>
        <v>38</v>
      </c>
      <c r="L45" s="161"/>
      <c r="M45" s="161"/>
      <c r="N45" s="161">
        <f>'実質公債費比率（分子）の構造'!O$49</f>
        <v>40</v>
      </c>
      <c r="O45" s="161"/>
      <c r="P45" s="161"/>
    </row>
    <row r="46" spans="1:16" x14ac:dyDescent="0.2">
      <c r="A46" s="161" t="s">
        <v>61</v>
      </c>
      <c r="B46" s="161">
        <f>'実質公債費比率（分子）の構造'!K$48</f>
        <v>419</v>
      </c>
      <c r="C46" s="161"/>
      <c r="D46" s="161"/>
      <c r="E46" s="161">
        <f>'実質公債費比率（分子）の構造'!L$48</f>
        <v>437</v>
      </c>
      <c r="F46" s="161"/>
      <c r="G46" s="161"/>
      <c r="H46" s="161">
        <f>'実質公債費比率（分子）の構造'!M$48</f>
        <v>440</v>
      </c>
      <c r="I46" s="161"/>
      <c r="J46" s="161"/>
      <c r="K46" s="161">
        <f>'実質公債費比率（分子）の構造'!N$48</f>
        <v>491</v>
      </c>
      <c r="L46" s="161"/>
      <c r="M46" s="161"/>
      <c r="N46" s="161">
        <f>'実質公債費比率（分子）の構造'!O$48</f>
        <v>472</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2135</v>
      </c>
      <c r="C49" s="161"/>
      <c r="D49" s="161"/>
      <c r="E49" s="161">
        <f>'実質公債費比率（分子）の構造'!L$45</f>
        <v>2023</v>
      </c>
      <c r="F49" s="161"/>
      <c r="G49" s="161"/>
      <c r="H49" s="161">
        <f>'実質公債費比率（分子）の構造'!M$45</f>
        <v>1912</v>
      </c>
      <c r="I49" s="161"/>
      <c r="J49" s="161"/>
      <c r="K49" s="161">
        <f>'実質公債費比率（分子）の構造'!N$45</f>
        <v>1863</v>
      </c>
      <c r="L49" s="161"/>
      <c r="M49" s="161"/>
      <c r="N49" s="161">
        <f>'実質公債費比率（分子）の構造'!O$45</f>
        <v>1534</v>
      </c>
      <c r="O49" s="161"/>
      <c r="P49" s="161"/>
    </row>
    <row r="50" spans="1:16" x14ac:dyDescent="0.2">
      <c r="A50" s="161" t="s">
        <v>64</v>
      </c>
      <c r="B50" s="161" t="e">
        <f>NA()</f>
        <v>#N/A</v>
      </c>
      <c r="C50" s="161">
        <f>IF(ISNUMBER('実質公債費比率（分子）の構造'!K$53),'実質公債費比率（分子）の構造'!K$53,NA())</f>
        <v>817</v>
      </c>
      <c r="D50" s="161" t="e">
        <f>NA()</f>
        <v>#N/A</v>
      </c>
      <c r="E50" s="161" t="e">
        <f>NA()</f>
        <v>#N/A</v>
      </c>
      <c r="F50" s="161">
        <f>IF(ISNUMBER('実質公債費比率（分子）の構造'!L$53),'実質公債費比率（分子）の構造'!L$53,NA())</f>
        <v>711</v>
      </c>
      <c r="G50" s="161" t="e">
        <f>NA()</f>
        <v>#N/A</v>
      </c>
      <c r="H50" s="161" t="e">
        <f>NA()</f>
        <v>#N/A</v>
      </c>
      <c r="I50" s="161">
        <f>IF(ISNUMBER('実質公債費比率（分子）の構造'!M$53),'実質公債費比率（分子）の構造'!M$53,NA())</f>
        <v>623</v>
      </c>
      <c r="J50" s="161" t="e">
        <f>NA()</f>
        <v>#N/A</v>
      </c>
      <c r="K50" s="161" t="e">
        <f>NA()</f>
        <v>#N/A</v>
      </c>
      <c r="L50" s="161">
        <f>IF(ISNUMBER('実質公債費比率（分子）の構造'!N$53),'実質公債費比率（分子）の構造'!N$53,NA())</f>
        <v>663</v>
      </c>
      <c r="M50" s="161" t="e">
        <f>NA()</f>
        <v>#N/A</v>
      </c>
      <c r="N50" s="161" t="e">
        <f>NA()</f>
        <v>#N/A</v>
      </c>
      <c r="O50" s="161">
        <f>IF(ISNUMBER('実質公債費比率（分子）の構造'!O$53),'実質公債費比率（分子）の構造'!O$53,NA())</f>
        <v>533</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14081</v>
      </c>
      <c r="E56" s="160"/>
      <c r="F56" s="160"/>
      <c r="G56" s="160">
        <f>'将来負担比率（分子）の構造'!J$52</f>
        <v>13434</v>
      </c>
      <c r="H56" s="160"/>
      <c r="I56" s="160"/>
      <c r="J56" s="160">
        <f>'将来負担比率（分子）の構造'!K$52</f>
        <v>12656</v>
      </c>
      <c r="K56" s="160"/>
      <c r="L56" s="160"/>
      <c r="M56" s="160">
        <f>'将来負担比率（分子）の構造'!L$52</f>
        <v>11855</v>
      </c>
      <c r="N56" s="160"/>
      <c r="O56" s="160"/>
      <c r="P56" s="160">
        <f>'将来負担比率（分子）の構造'!M$52</f>
        <v>11412</v>
      </c>
    </row>
    <row r="57" spans="1:16" x14ac:dyDescent="0.2">
      <c r="A57" s="160" t="s">
        <v>36</v>
      </c>
      <c r="B57" s="160"/>
      <c r="C57" s="160"/>
      <c r="D57" s="160">
        <f>'将来負担比率（分子）の構造'!I$51</f>
        <v>275</v>
      </c>
      <c r="E57" s="160"/>
      <c r="F57" s="160"/>
      <c r="G57" s="160">
        <f>'将来負担比率（分子）の構造'!J$51</f>
        <v>231</v>
      </c>
      <c r="H57" s="160"/>
      <c r="I57" s="160"/>
      <c r="J57" s="160">
        <f>'将来負担比率（分子）の構造'!K$51</f>
        <v>185</v>
      </c>
      <c r="K57" s="160"/>
      <c r="L57" s="160"/>
      <c r="M57" s="160">
        <f>'将来負担比率（分子）の構造'!L$51</f>
        <v>98</v>
      </c>
      <c r="N57" s="160"/>
      <c r="O57" s="160"/>
      <c r="P57" s="160">
        <f>'将来負担比率（分子）の構造'!M$51</f>
        <v>76</v>
      </c>
    </row>
    <row r="58" spans="1:16" x14ac:dyDescent="0.2">
      <c r="A58" s="160" t="s">
        <v>35</v>
      </c>
      <c r="B58" s="160"/>
      <c r="C58" s="160"/>
      <c r="D58" s="160">
        <f>'将来負担比率（分子）の構造'!I$50</f>
        <v>4446</v>
      </c>
      <c r="E58" s="160"/>
      <c r="F58" s="160"/>
      <c r="G58" s="160">
        <f>'将来負担比率（分子）の構造'!J$50</f>
        <v>4828</v>
      </c>
      <c r="H58" s="160"/>
      <c r="I58" s="160"/>
      <c r="J58" s="160">
        <f>'将来負担比率（分子）の構造'!K$50</f>
        <v>5074</v>
      </c>
      <c r="K58" s="160"/>
      <c r="L58" s="160"/>
      <c r="M58" s="160">
        <f>'将来負担比率（分子）の構造'!L$50</f>
        <v>5309</v>
      </c>
      <c r="N58" s="160"/>
      <c r="O58" s="160"/>
      <c r="P58" s="160">
        <f>'将来負担比率（分子）の構造'!M$50</f>
        <v>5679</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2517</v>
      </c>
      <c r="C62" s="160"/>
      <c r="D62" s="160"/>
      <c r="E62" s="160">
        <f>'将来負担比率（分子）の構造'!J$45</f>
        <v>2369</v>
      </c>
      <c r="F62" s="160"/>
      <c r="G62" s="160"/>
      <c r="H62" s="160">
        <f>'将来負担比率（分子）の構造'!K$45</f>
        <v>2441</v>
      </c>
      <c r="I62" s="160"/>
      <c r="J62" s="160"/>
      <c r="K62" s="160">
        <f>'将来負担比率（分子）の構造'!L$45</f>
        <v>2337</v>
      </c>
      <c r="L62" s="160"/>
      <c r="M62" s="160"/>
      <c r="N62" s="160">
        <f>'将来負担比率（分子）の構造'!M$45</f>
        <v>2345</v>
      </c>
      <c r="O62" s="160"/>
      <c r="P62" s="160"/>
    </row>
    <row r="63" spans="1:16" x14ac:dyDescent="0.2">
      <c r="A63" s="160" t="s">
        <v>28</v>
      </c>
      <c r="B63" s="160">
        <f>'将来負担比率（分子）の構造'!I$44</f>
        <v>483</v>
      </c>
      <c r="C63" s="160"/>
      <c r="D63" s="160"/>
      <c r="E63" s="160">
        <f>'将来負担比率（分子）の構造'!J$44</f>
        <v>805</v>
      </c>
      <c r="F63" s="160"/>
      <c r="G63" s="160"/>
      <c r="H63" s="160">
        <f>'将来負担比率（分子）の構造'!K$44</f>
        <v>1206</v>
      </c>
      <c r="I63" s="160"/>
      <c r="J63" s="160"/>
      <c r="K63" s="160">
        <f>'将来負担比率（分子）の構造'!L$44</f>
        <v>1160</v>
      </c>
      <c r="L63" s="160"/>
      <c r="M63" s="160"/>
      <c r="N63" s="160">
        <f>'将来負担比率（分子）の構造'!M$44</f>
        <v>1182</v>
      </c>
      <c r="O63" s="160"/>
      <c r="P63" s="160"/>
    </row>
    <row r="64" spans="1:16" x14ac:dyDescent="0.2">
      <c r="A64" s="160" t="s">
        <v>27</v>
      </c>
      <c r="B64" s="160">
        <f>'将来負担比率（分子）の構造'!I$43</f>
        <v>5156</v>
      </c>
      <c r="C64" s="160"/>
      <c r="D64" s="160"/>
      <c r="E64" s="160">
        <f>'将来負担比率（分子）の構造'!J$43</f>
        <v>5048</v>
      </c>
      <c r="F64" s="160"/>
      <c r="G64" s="160"/>
      <c r="H64" s="160">
        <f>'将来負担比率（分子）の構造'!K$43</f>
        <v>4932</v>
      </c>
      <c r="I64" s="160"/>
      <c r="J64" s="160"/>
      <c r="K64" s="160">
        <f>'将来負担比率（分子）の構造'!L$43</f>
        <v>4796</v>
      </c>
      <c r="L64" s="160"/>
      <c r="M64" s="160"/>
      <c r="N64" s="160">
        <f>'将来負担比率（分子）の構造'!M$43</f>
        <v>4718</v>
      </c>
      <c r="O64" s="160"/>
      <c r="P64" s="160"/>
    </row>
    <row r="65" spans="1:16" x14ac:dyDescent="0.2">
      <c r="A65" s="160" t="s">
        <v>26</v>
      </c>
      <c r="B65" s="160">
        <f>'将来負担比率（分子）の構造'!I$42</f>
        <v>214</v>
      </c>
      <c r="C65" s="160"/>
      <c r="D65" s="160"/>
      <c r="E65" s="160">
        <f>'将来負担比率（分子）の構造'!J$42</f>
        <v>153</v>
      </c>
      <c r="F65" s="160"/>
      <c r="G65" s="160"/>
      <c r="H65" s="160">
        <f>'将来負担比率（分子）の構造'!K$42</f>
        <v>129</v>
      </c>
      <c r="I65" s="160"/>
      <c r="J65" s="160"/>
      <c r="K65" s="160">
        <f>'将来負担比率（分子）の構造'!L$42</f>
        <v>107</v>
      </c>
      <c r="L65" s="160"/>
      <c r="M65" s="160"/>
      <c r="N65" s="160">
        <f>'将来負担比率（分子）の構造'!M$42</f>
        <v>88</v>
      </c>
      <c r="O65" s="160"/>
      <c r="P65" s="160"/>
    </row>
    <row r="66" spans="1:16" x14ac:dyDescent="0.2">
      <c r="A66" s="160" t="s">
        <v>25</v>
      </c>
      <c r="B66" s="160">
        <f>'将来負担比率（分子）の構造'!I$41</f>
        <v>14594</v>
      </c>
      <c r="C66" s="160"/>
      <c r="D66" s="160"/>
      <c r="E66" s="160">
        <f>'将来負担比率（分子）の構造'!J$41</f>
        <v>13264</v>
      </c>
      <c r="F66" s="160"/>
      <c r="G66" s="160"/>
      <c r="H66" s="160">
        <f>'将来負担比率（分子）の構造'!K$41</f>
        <v>12169</v>
      </c>
      <c r="I66" s="160"/>
      <c r="J66" s="160"/>
      <c r="K66" s="160">
        <f>'将来負担比率（分子）の構造'!L$41</f>
        <v>11144</v>
      </c>
      <c r="L66" s="160"/>
      <c r="M66" s="160"/>
      <c r="N66" s="160">
        <f>'将来負担比率（分子）の構造'!M$41</f>
        <v>10701</v>
      </c>
      <c r="O66" s="160"/>
      <c r="P66" s="160"/>
    </row>
    <row r="67" spans="1:16" x14ac:dyDescent="0.2">
      <c r="A67" s="160" t="s">
        <v>68</v>
      </c>
      <c r="B67" s="160" t="e">
        <f>NA()</f>
        <v>#N/A</v>
      </c>
      <c r="C67" s="160">
        <f>IF(ISNUMBER('将来負担比率（分子）の構造'!I$53), IF('将来負担比率（分子）の構造'!I$53 &lt; 0, 0, '将来負担比率（分子）の構造'!I$53), NA())</f>
        <v>4162</v>
      </c>
      <c r="D67" s="160" t="e">
        <f>NA()</f>
        <v>#N/A</v>
      </c>
      <c r="E67" s="160" t="e">
        <f>NA()</f>
        <v>#N/A</v>
      </c>
      <c r="F67" s="160">
        <f>IF(ISNUMBER('将来負担比率（分子）の構造'!J$53), IF('将来負担比率（分子）の構造'!J$53 &lt; 0, 0, '将来負担比率（分子）の構造'!J$53), NA())</f>
        <v>3148</v>
      </c>
      <c r="G67" s="160" t="e">
        <f>NA()</f>
        <v>#N/A</v>
      </c>
      <c r="H67" s="160" t="e">
        <f>NA()</f>
        <v>#N/A</v>
      </c>
      <c r="I67" s="160">
        <f>IF(ISNUMBER('将来負担比率（分子）の構造'!K$53), IF('将来負担比率（分子）の構造'!K$53 &lt; 0, 0, '将来負担比率（分子）の構造'!K$53), NA())</f>
        <v>2962</v>
      </c>
      <c r="J67" s="160" t="e">
        <f>NA()</f>
        <v>#N/A</v>
      </c>
      <c r="K67" s="160" t="e">
        <f>NA()</f>
        <v>#N/A</v>
      </c>
      <c r="L67" s="160">
        <f>IF(ISNUMBER('将来負担比率（分子）の構造'!L$53), IF('将来負担比率（分子）の構造'!L$53 &lt; 0, 0, '将来負担比率（分子）の構造'!L$53), NA())</f>
        <v>2281</v>
      </c>
      <c r="M67" s="160" t="e">
        <f>NA()</f>
        <v>#N/A</v>
      </c>
      <c r="N67" s="160" t="e">
        <f>NA()</f>
        <v>#N/A</v>
      </c>
      <c r="O67" s="160">
        <f>IF(ISNUMBER('将来負担比率（分子）の構造'!M$53), IF('将来負担比率（分子）の構造'!M$53 &lt; 0, 0, '将来負担比率（分子）の構造'!M$53), NA())</f>
        <v>1867</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3328</v>
      </c>
      <c r="C72" s="164">
        <f>基金残高に係る経年分析!G55</f>
        <v>3382</v>
      </c>
      <c r="D72" s="164">
        <f>基金残高に係る経年分析!H55</f>
        <v>3386</v>
      </c>
    </row>
    <row r="73" spans="1:16" x14ac:dyDescent="0.2">
      <c r="A73" s="163" t="s">
        <v>71</v>
      </c>
      <c r="B73" s="164">
        <f>基金残高に係る経年分析!F56</f>
        <v>235</v>
      </c>
      <c r="C73" s="164">
        <f>基金残高に係る経年分析!G56</f>
        <v>235</v>
      </c>
      <c r="D73" s="164">
        <f>基金残高に係る経年分析!H56</f>
        <v>235</v>
      </c>
    </row>
    <row r="74" spans="1:16" x14ac:dyDescent="0.2">
      <c r="A74" s="163" t="s">
        <v>72</v>
      </c>
      <c r="B74" s="164">
        <f>基金残高に係る経年分析!F57</f>
        <v>2793</v>
      </c>
      <c r="C74" s="164">
        <f>基金残高に係る経年分析!G57</f>
        <v>2981</v>
      </c>
      <c r="D74" s="164">
        <f>基金残高に係る経年分析!H57</f>
        <v>3309</v>
      </c>
    </row>
  </sheetData>
  <sheetProtection algorithmName="SHA-512" hashValue="hMSHhmoOm1px3F4jB5qQBlYpJfbfnIhfLtX1mHrDFoyKv2Y4s9/Y9HwtZzXmZSL0aSHrbq6XindG2MmxI+Sw9w==" saltValue="kEQNGKt+uY9cjQzhVIQV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2019-02-14T04:18:12Z</dcterms:created>
  <dcterms:modified xsi:type="dcterms:W3CDTF">2019-11-12T06:57:29Z</dcterms:modified>
  <cp:category/>
</cp:coreProperties>
</file>