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sunaka\Desktop\22.09.05　【9／21〆】令和２年度財政状況資料集の作成について（２回目）\"/>
    </mc:Choice>
  </mc:AlternateContent>
  <bookViews>
    <workbookView xWindow="0" yWindow="0" windowWidth="28800" windowHeight="12300" tabRatio="783"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1" i="12" l="1"/>
  <c r="AA86" i="12" l="1"/>
  <c r="AA84" i="12"/>
  <c r="AA82" i="12"/>
  <c r="AA80" i="12"/>
  <c r="AA79" i="12"/>
  <c r="AA78" i="12"/>
  <c r="AA75" i="12"/>
  <c r="AA73" i="12"/>
  <c r="AA72" i="12"/>
  <c r="AA71" i="12"/>
  <c r="AA70" i="12"/>
  <c r="AA69" i="12"/>
  <c r="AA68" i="12"/>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A37" i="12"/>
  <c r="AA36" i="12"/>
  <c r="AA35" i="12"/>
  <c r="AA34" i="12"/>
  <c r="AA33" i="12"/>
  <c r="AA32" i="12"/>
  <c r="AA31" i="12"/>
  <c r="AA30" i="12"/>
  <c r="AA29" i="12"/>
  <c r="AA28" i="12"/>
  <c r="AA12" i="12"/>
  <c r="AA11" i="12"/>
  <c r="AA10" i="12"/>
  <c r="AA9" i="12"/>
  <c r="AA8" i="12"/>
  <c r="AA7" i="12"/>
  <c r="DG43" i="10"/>
  <c r="CQ43" i="10"/>
  <c r="CO43" i="10"/>
  <c r="BY43" i="10"/>
  <c r="BE43" i="10"/>
  <c r="AM43" i="10"/>
  <c r="U43" i="10"/>
  <c r="E43" i="10"/>
  <c r="C43" i="10"/>
  <c r="DG42" i="10"/>
  <c r="CQ42" i="10"/>
  <c r="CO42" i="10"/>
  <c r="BY42" i="10"/>
  <c r="BE42" i="10"/>
  <c r="AM42" i="10"/>
  <c r="U42" i="10"/>
  <c r="E42" i="10"/>
  <c r="C42" i="10"/>
  <c r="DG41" i="10"/>
  <c r="CQ41" i="10"/>
  <c r="CO41" i="10"/>
  <c r="BY41" i="10"/>
  <c r="BE41" i="10"/>
  <c r="AM41" i="10"/>
  <c r="U41" i="10"/>
  <c r="E41" i="10"/>
  <c r="C41" i="10"/>
  <c r="DG40" i="10"/>
  <c r="CQ40" i="10"/>
  <c r="CO40" i="10"/>
  <c r="BY40" i="10"/>
  <c r="BE40" i="10"/>
  <c r="AM40" i="10"/>
  <c r="U40" i="10"/>
  <c r="E40" i="10"/>
  <c r="C40" i="10"/>
  <c r="DG39" i="10"/>
  <c r="CQ39" i="10"/>
  <c r="CO39" i="10"/>
  <c r="BY39" i="10"/>
  <c r="BE39" i="10"/>
  <c r="AM39" i="10"/>
  <c r="U39" i="10"/>
  <c r="E39" i="10"/>
  <c r="C39" i="10"/>
  <c r="DG38" i="10"/>
  <c r="CQ38" i="10"/>
  <c r="CO38" i="10"/>
  <c r="BY38" i="10"/>
  <c r="BE38" i="10"/>
  <c r="AM38" i="10"/>
  <c r="W38" i="10"/>
  <c r="U38" i="10"/>
  <c r="E38" i="10"/>
  <c r="C38" i="10"/>
  <c r="DG37" i="10"/>
  <c r="CQ37" i="10"/>
  <c r="CO37" i="10"/>
  <c r="BY37" i="10"/>
  <c r="BG37" i="10"/>
  <c r="BE37" i="10"/>
  <c r="AM37" i="10"/>
  <c r="W37" i="10"/>
  <c r="U37" i="10"/>
  <c r="E37" i="10"/>
  <c r="C37" i="10"/>
  <c r="DG36" i="10"/>
  <c r="CQ36" i="10"/>
  <c r="BY36" i="10"/>
  <c r="BG36" i="10"/>
  <c r="BE36" i="10"/>
  <c r="AM36" i="10"/>
  <c r="W36" i="10"/>
  <c r="U36" i="10"/>
  <c r="E36" i="10"/>
  <c r="C36" i="10"/>
  <c r="DG35" i="10"/>
  <c r="CQ35" i="10"/>
  <c r="BY35" i="10"/>
  <c r="BG35" i="10"/>
  <c r="BE35" i="10"/>
  <c r="AM35" i="10"/>
  <c r="W35" i="10"/>
  <c r="U35" i="10"/>
  <c r="E35" i="10"/>
  <c r="C35" i="10"/>
  <c r="DG34" i="10"/>
  <c r="CQ34" i="10"/>
  <c r="CO34" i="10" s="1"/>
  <c r="CO35" i="10" s="1"/>
  <c r="BY34" i="10"/>
  <c r="BW34" i="10" s="1"/>
  <c r="BG34" i="10"/>
  <c r="BE34" i="10"/>
  <c r="AO34" i="10"/>
  <c r="AM34" i="10"/>
  <c r="W34" i="10"/>
  <c r="U34" i="10"/>
  <c r="E34" i="10"/>
  <c r="C34" i="10"/>
  <c r="CO36" i="10" l="1"/>
  <c r="BW35" i="10"/>
  <c r="BW36" i="10" s="1"/>
  <c r="BW37" i="10" s="1"/>
  <c r="BW38" i="10" s="1"/>
  <c r="BW39" i="10" s="1"/>
  <c r="BW40" i="10" s="1"/>
  <c r="BW41" i="10" s="1"/>
  <c r="BW42" i="10" s="1"/>
  <c r="BW43" i="10" s="1"/>
</calcChain>
</file>

<file path=xl/sharedStrings.xml><?xml version="1.0" encoding="utf-8"?>
<sst xmlns="http://schemas.openxmlformats.org/spreadsheetml/2006/main" count="1323" uniqueCount="642">
  <si>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</si>
  <si>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</si>
  <si>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</si>
  <si>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</si>
  <si>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</si>
  <si>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</si>
  <si>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</si>
  <si>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</si>
  <si>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</si>
  <si>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</si>
  <si>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</si>
  <si>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</si>
  <si>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</si>
  <si>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</si>
  <si>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</si>
  <si>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</si>
  <si>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</si>
  <si>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</si>
  <si>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</si>
  <si>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</si>
  <si>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</si>
  <si>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</si>
  <si>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</si>
  <si>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</si>
  <si>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</si>
  <si>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</si>
  <si>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</si>
  <si>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</si>
  <si>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</si>
  <si>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</si>
  <si>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</si>
  <si>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</si>
  <si>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</si>
  <si>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</si>
  <si>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</si>
  <si>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</si>
  <si>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</si>
  <si>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</si>
  <si>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</si>
  <si>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</si>
  <si>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</si>
  <si>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</si>
  <si>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</si>
  <si>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</si>
  <si>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</si>
  <si>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</si>
  <si>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</si>
  <si>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</si>
  <si>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</si>
  <si>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</si>
  <si>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</si>
  <si>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</si>
  <si>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</si>
  <si>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</si>
  <si>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</si>
  <si>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</si>
  <si>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</si>
  <si>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</si>
  <si>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</si>
  <si>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</si>
  <si>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</si>
  <si>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</si>
  <si>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</si>
  <si>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</si>
  <si>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</si>
  <si>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</si>
  <si>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</si>
  <si>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</si>
  <si>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</si>
  <si>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</si>
  <si>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</si>
  <si>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</si>
  <si>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</si>
  <si>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</si>
  <si>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</si>
  <si>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</si>
  <si>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</si>
  <si>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</si>
  <si>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</si>
  <si>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</si>
  <si>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</si>
  <si>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</si>
  <si>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</si>
  <si>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</si>
  <si>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</si>
  <si>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</si>
  <si>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</si>
  <si>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</si>
  <si>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</si>
  <si>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</si>
  <si>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</si>
  <si>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</si>
  <si>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</si>
  <si>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</si>
  <si>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</si>
  <si>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</si>
  <si>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</si>
  <si>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</si>
  <si>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</si>
  <si>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</si>
  <si>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</si>
  <si>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</si>
  <si>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</si>
  <si>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</si>
  <si>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</si>
  <si>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</si>
  <si>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</si>
  <si>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</si>
  <si>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</si>
  <si>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</si>
  <si>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</si>
  <si>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</si>
  <si>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</si>
  <si>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</si>
  <si>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</si>
  <si>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</si>
  <si>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</si>
  <si>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</si>
  <si>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</si>
  <si>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</si>
  <si>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</si>
  <si>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</si>
  <si>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</si>
  <si>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</si>
  <si>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</si>
  <si>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</si>
  <si>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</si>
  <si>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</si>
  <si>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</si>
  <si>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</si>
  <si>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</si>
  <si>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</si>
  <si>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</si>
  <si>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</si>
  <si>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</si>
  <si>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</si>
  <si>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</si>
  <si>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</si>
  <si>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</si>
  <si>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</si>
  <si>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</si>
  <si>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</si>
  <si>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</si>
  <si>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</si>
  <si>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</si>
  <si>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</si>
  <si>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</si>
  <si>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</si>
  <si>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</si>
  <si>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</si>
  <si>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</si>
  <si>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</si>
  <si>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</si>
  <si>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</si>
  <si>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</si>
  <si>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</si>
  <si>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</si>
  <si>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</si>
  <si>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</si>
  <si>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</si>
  <si>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</si>
  <si>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</si>
  <si>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</si>
  <si>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</si>
  <si>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</si>
  <si>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</si>
  <si>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</si>
  <si>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</si>
  <si>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</si>
  <si>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</si>
  <si>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</si>
  <si>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</si>
  <si>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</si>
  <si>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</si>
  <si>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</si>
  <si>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</si>
  <si>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</si>
  <si>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</si>
  <si>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</si>
  <si>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</si>
  <si>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</si>
  <si>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</si>
  <si>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</si>
  <si>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</si>
  <si>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</si>
  <si>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</si>
  <si>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</si>
  <si>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</si>
  <si>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</si>
  <si>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</si>
  <si>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</si>
  <si>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</si>
  <si>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</si>
  <si>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</si>
  <si>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</si>
  <si>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</si>
  <si>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</si>
  <si>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</si>
  <si>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</si>
  <si>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</si>
  <si>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</si>
  <si>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</si>
  <si>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</si>
  <si>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</si>
  <si>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</si>
  <si>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</si>
  <si>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</si>
  <si>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</si>
  <si>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</si>
  <si>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</si>
  <si>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</si>
  <si>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</si>
  <si>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岡山県美咲町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</si>
  <si>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</si>
  <si>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</si>
  <si>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</si>
  <si>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</si>
  <si>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</si>
  <si>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</si>
  <si>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</si>
  <si>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</si>
  <si>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</si>
  <si>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</si>
  <si>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</si>
  <si>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</si>
  <si>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</si>
  <si>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</si>
  <si>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</si>
  <si>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</si>
  <si>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</si>
  <si>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</si>
  <si>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</si>
  <si>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</si>
  <si>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</si>
  <si>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</si>
  <si>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</si>
  <si>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</si>
  <si>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</si>
  <si>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</si>
  <si>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</si>
  <si>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</si>
  <si>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</si>
  <si>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</si>
  <si>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</si>
  <si>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</si>
  <si>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</si>
  <si>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</si>
  <si>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</si>
  <si>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</si>
  <si>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</si>
  <si>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</si>
  <si>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</si>
  <si>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</si>
  <si>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</si>
  <si>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</si>
  <si>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</si>
  <si>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</si>
  <si>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</si>
  <si>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</si>
  <si>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</si>
  <si>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</si>
  <si>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</si>
  <si>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</si>
  <si>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</si>
  <si>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</si>
  <si>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</si>
  <si>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</si>
  <si>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</si>
  <si>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</si>
  <si>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</si>
  <si>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</si>
  <si>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</si>
  <si>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</si>
  <si>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</si>
  <si>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</si>
  <si>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</si>
  <si>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</si>
  <si>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</si>
  <si>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</si>
  <si>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</si>
  <si>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</si>
  <si>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</si>
  <si>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</si>
  <si>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</si>
  <si>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</si>
  <si>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</si>
  <si>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</si>
  <si>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</si>
  <si>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</si>
  <si>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</si>
  <si>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</si>
  <si>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</si>
  <si>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</si>
  <si>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</si>
  <si>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</si>
  <si>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</si>
  <si>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</si>
  <si>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</si>
  <si>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</si>
  <si>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</si>
  <si>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</si>
  <si>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</si>
  <si>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</si>
  <si>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</si>
  <si>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</si>
  <si>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</si>
  <si>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</si>
  <si>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</si>
  <si>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</si>
  <si>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</si>
  <si>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</si>
  <si>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</si>
  <si>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</si>
  <si>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</si>
  <si>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</si>
  <si>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</si>
  <si>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</si>
  <si>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</si>
  <si>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</si>
  <si>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</si>
  <si>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</si>
  <si>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</si>
  <si>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</si>
  <si>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</si>
  <si>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</si>
  <si>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</si>
  <si>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</si>
  <si>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</si>
  <si>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</si>
  <si>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</si>
  <si>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</si>
  <si>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</si>
  <si>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</si>
  <si>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</si>
  <si>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</si>
  <si>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</si>
  <si>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</si>
  <si>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</si>
  <si>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</si>
  <si>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</si>
  <si>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</si>
  <si>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</si>
  <si>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</si>
  <si>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</si>
  <si>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</si>
  <si>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</si>
  <si>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</si>
  <si>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</si>
  <si>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</si>
  <si>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</si>
  <si>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</si>
  <si>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</si>
  <si>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</si>
  <si>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</si>
  <si>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</si>
  <si>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</si>
  <si>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</si>
  <si>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</si>
  <si>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</si>
  <si>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</si>
  <si>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</si>
  <si>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</si>
  <si>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</si>
  <si>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</si>
  <si>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</si>
  <si>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</si>
  <si>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岡山県美咲町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</si>
  <si>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</si>
  <si>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</si>
  <si>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</si>
  <si>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</si>
  <si>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</si>
  <si>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</si>
  <si>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</si>
  <si>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</si>
  <si>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</si>
  <si>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</si>
  <si>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</si>
  <si>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</si>
  <si>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</si>
  <si>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</si>
  <si>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</si>
  <si>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</si>
  <si>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</si>
  <si>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</si>
  <si>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</si>
  <si>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</si>
  <si>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美咲町みさきネット事業特別会計</t>
    <phoneticPr fontId="5"/>
  </si>
  <si>
    <t>美咲町住宅新築資金等貸付事業特別会計</t>
    <phoneticPr fontId="5"/>
  </si>
  <si>
    <t>美咲町津山・柵原線共同バス運行事業特別会計</t>
    <phoneticPr fontId="5"/>
  </si>
  <si>
    <t>美咲町津山・西川線共同バス運行事業特別会計</t>
    <phoneticPr fontId="5"/>
  </si>
  <si>
    <t>美咲町旭川ダム沿線バス運行事業特別会計</t>
    <phoneticPr fontId="5"/>
  </si>
  <si>
    <t>久米郡障害程度区分認定審査事業特別会計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</si>
  <si>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</si>
  <si>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</si>
  <si>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</si>
  <si>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</si>
  <si>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</si>
  <si>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</si>
  <si>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</si>
  <si>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</si>
  <si>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</si>
  <si>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</si>
  <si>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</si>
  <si>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</si>
  <si>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</si>
  <si>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</si>
  <si>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美咲町国民健康保険事業特別会計</t>
    <phoneticPr fontId="5"/>
  </si>
  <si>
    <t>美咲町介護保険事業特別会計</t>
    <phoneticPr fontId="5"/>
  </si>
  <si>
    <t>美咲町国民健康保険診療所事業特別会計</t>
    <phoneticPr fontId="5"/>
  </si>
  <si>
    <t>美咲町後期高齢者医療特別会計</t>
    <phoneticPr fontId="5"/>
  </si>
  <si>
    <t>久米郡介護認定審査事業特別会計</t>
    <phoneticPr fontId="5"/>
  </si>
  <si>
    <t>美咲町水道事業会計</t>
    <phoneticPr fontId="5"/>
  </si>
  <si>
    <t>法適用企業</t>
    <phoneticPr fontId="5"/>
  </si>
  <si>
    <t>美咲町下水道事業特別会計</t>
    <phoneticPr fontId="5"/>
  </si>
  <si>
    <t>法非適用企業</t>
    <phoneticPr fontId="5"/>
  </si>
  <si>
    <t>美咲町柵原公共下水道事業特別会計</t>
    <phoneticPr fontId="5"/>
  </si>
  <si>
    <t>法非適用企業</t>
    <phoneticPr fontId="5"/>
  </si>
  <si>
    <t>美咲町中央公共下水道事業特別会計</t>
    <phoneticPr fontId="5"/>
  </si>
  <si>
    <t>美咲町用地取得造成事業特別会計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</si>
  <si>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</si>
  <si>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</si>
  <si>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</si>
  <si>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</si>
  <si>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</si>
  <si>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</si>
  <si>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</si>
  <si>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</si>
  <si>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</si>
  <si>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</si>
  <si>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</si>
  <si>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</si>
  <si>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</si>
  <si>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</si>
  <si>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</si>
  <si>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</si>
  <si>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</si>
  <si>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</si>
  <si>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</si>
  <si>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</si>
  <si>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</si>
  <si>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</si>
  <si>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</si>
  <si>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</si>
  <si>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</si>
  <si>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</si>
  <si>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</si>
  <si>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</si>
  <si>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</si>
  <si>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</si>
  <si>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</si>
  <si>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</si>
  <si>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</si>
  <si>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</si>
  <si>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</si>
  <si>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</si>
  <si>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</si>
  <si>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</si>
  <si>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</si>
  <si>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</si>
  <si>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</si>
  <si>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</si>
  <si>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</si>
  <si>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</si>
  <si>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</si>
  <si>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</si>
  <si>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</si>
  <si>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</si>
  <si>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</si>
  <si>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</si>
  <si>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</si>
  <si>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</si>
  <si>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</si>
  <si>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</si>
  <si>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</si>
  <si>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</si>
  <si>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</si>
  <si>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</si>
  <si>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</si>
  <si>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美咲町水道事業会計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</si>
  <si>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</si>
  <si>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</si>
  <si>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</si>
  <si>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美咲町柵原公共下水道事業特別会計</t>
    <phoneticPr fontId="5"/>
  </si>
  <si>
    <t>(Ｆ)</t>
    <phoneticPr fontId="5"/>
  </si>
  <si>
    <t>美咲町下水道事業特別会計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</si>
  <si>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</si>
  <si>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</si>
  <si>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</si>
  <si>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</si>
  <si>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</si>
  <si>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</si>
  <si>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</si>
  <si>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</si>
  <si>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</si>
  <si>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</si>
  <si>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</si>
  <si>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</si>
  <si>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</si>
  <si>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</si>
  <si>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</si>
  <si>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</si>
  <si>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</si>
  <si>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</si>
  <si>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</si>
  <si>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</si>
  <si>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</si>
  <si>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</si>
  <si>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</si>
  <si>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</si>
  <si>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</si>
  <si>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</si>
  <si>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</si>
  <si>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</si>
  <si>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</si>
  <si>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</si>
  <si>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</si>
  <si>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</si>
  <si>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</si>
  <si>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</si>
  <si>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</si>
  <si>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</si>
  <si>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</si>
  <si>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</si>
  <si>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</si>
  <si>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</si>
  <si>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</si>
  <si>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</si>
  <si>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</si>
  <si>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</si>
  <si>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</si>
  <si>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</si>
  <si>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</si>
  <si>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</si>
  <si>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</si>
  <si>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</si>
  <si>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</si>
  <si>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</si>
  <si>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</si>
  <si>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</si>
  <si>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</si>
  <si>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</si>
  <si>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</si>
  <si>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</si>
  <si>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</si>
  <si>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</si>
  <si>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</si>
  <si>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</si>
  <si>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</si>
  <si>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</si>
  <si>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</si>
  <si>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</si>
  <si>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</si>
  <si>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</si>
  <si>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</si>
  <si>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</si>
  <si>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</si>
  <si>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</si>
  <si>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</si>
  <si>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</si>
  <si>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</si>
  <si>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</si>
  <si>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</si>
  <si>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</si>
  <si>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</si>
  <si>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</si>
  <si>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</si>
  <si>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</si>
  <si>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</si>
  <si>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</si>
  <si>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</si>
  <si>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1.02</t>
  </si>
  <si>
    <t>▲ 0.31</t>
  </si>
  <si>
    <t>▲ 2.09</t>
  </si>
  <si>
    <t>美咲町住宅新築資金等貸付事業特別会計</t>
  </si>
  <si>
    <t>▲ 0.39</t>
  </si>
  <si>
    <t>▲ 0.37</t>
  </si>
  <si>
    <t>▲ 0.36</t>
  </si>
  <si>
    <t>▲ 0.29</t>
  </si>
  <si>
    <t>一般会計</t>
  </si>
  <si>
    <t>美咲町水道事業会計</t>
  </si>
  <si>
    <t>美咲町国民健康保険事業特別会計</t>
  </si>
  <si>
    <t>美咲町介護保険事業特別会計</t>
  </si>
  <si>
    <t>美咲町中央公共下水道事業特別会計</t>
  </si>
  <si>
    <t>美咲町柵原公共下水道事業特別会計</t>
  </si>
  <si>
    <t>美咲町下水道事業特別会計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</si>
  <si>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</si>
  <si>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</si>
  <si>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</si>
  <si>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</si>
  <si>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</si>
  <si>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</si>
  <si>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</si>
  <si>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</si>
  <si>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</si>
  <si>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</si>
  <si>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久米老人ホーム組合一般会計</t>
    <rPh sb="0" eb="2">
      <t>クメ</t>
    </rPh>
    <rPh sb="2" eb="4">
      <t>ロウジン</t>
    </rPh>
    <rPh sb="7" eb="9">
      <t>クミアイ</t>
    </rPh>
    <rPh sb="9" eb="11">
      <t>イッパン</t>
    </rPh>
    <rPh sb="11" eb="13">
      <t>カイケイ</t>
    </rPh>
    <phoneticPr fontId="5"/>
  </si>
  <si>
    <t>久米老人ホーム組合指定訪問介護事業特別会計</t>
    <rPh sb="0" eb="2">
      <t>クメ</t>
    </rPh>
    <rPh sb="2" eb="4">
      <t>ロウジン</t>
    </rPh>
    <rPh sb="7" eb="9">
      <t>クミアイ</t>
    </rPh>
    <rPh sb="9" eb="11">
      <t>シテイ</t>
    </rPh>
    <rPh sb="11" eb="13">
      <t>ホウモン</t>
    </rPh>
    <rPh sb="13" eb="15">
      <t>カイゴ</t>
    </rPh>
    <rPh sb="15" eb="17">
      <t>ジギョウ</t>
    </rPh>
    <rPh sb="17" eb="19">
      <t>トクベツ</t>
    </rPh>
    <rPh sb="19" eb="21">
      <t>カイケイ</t>
    </rPh>
    <phoneticPr fontId="5"/>
  </si>
  <si>
    <t>柵原・吉井特別養護老人ホーム組合</t>
    <rPh sb="0" eb="2">
      <t>ヤナハラ</t>
    </rPh>
    <rPh sb="3" eb="5">
      <t>ヨシイ</t>
    </rPh>
    <rPh sb="5" eb="6">
      <t>トク</t>
    </rPh>
    <rPh sb="6" eb="7">
      <t>ベツ</t>
    </rPh>
    <rPh sb="7" eb="9">
      <t>ヨウゴ</t>
    </rPh>
    <rPh sb="9" eb="11">
      <t>ロウジン</t>
    </rPh>
    <rPh sb="14" eb="16">
      <t>クミアイ</t>
    </rPh>
    <phoneticPr fontId="5"/>
  </si>
  <si>
    <t>柵原・吉井・英田火葬場組合</t>
    <rPh sb="0" eb="2">
      <t>ヤナハラ</t>
    </rPh>
    <rPh sb="3" eb="5">
      <t>ヨシイ</t>
    </rPh>
    <rPh sb="6" eb="8">
      <t>アイダ</t>
    </rPh>
    <rPh sb="8" eb="11">
      <t>カソウバ</t>
    </rPh>
    <rPh sb="11" eb="13">
      <t>クミアイ</t>
    </rPh>
    <phoneticPr fontId="5"/>
  </si>
  <si>
    <t>津山広域事務組合（一般会計）</t>
    <rPh sb="9" eb="11">
      <t>イッパン</t>
    </rPh>
    <rPh sb="11" eb="13">
      <t>カイケイ</t>
    </rPh>
    <phoneticPr fontId="2"/>
  </si>
  <si>
    <t>津山広域事務組合（ふるさと振興事業特別会計含む）</t>
  </si>
  <si>
    <t>津山圏域資源循環施設組合　一般会計</t>
  </si>
  <si>
    <t>津山圏域衛生処理組合　一般会計</t>
  </si>
  <si>
    <t>津山圏域消防組合　一般会計</t>
  </si>
  <si>
    <t>勝英衛生施設組合</t>
  </si>
  <si>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</si>
  <si>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</si>
  <si>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</si>
  <si>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</si>
  <si>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</si>
  <si>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</si>
  <si>
    <t>岡山県市町村総合事務組合交通災害共済特別会計</t>
  </si>
  <si>
    <t>岡山県市町村税整理組合</t>
  </si>
  <si>
    <t>岡山県中部環境施設組合</t>
    <phoneticPr fontId="2"/>
  </si>
  <si>
    <t>久米郡土地開発公社</t>
  </si>
  <si>
    <t>財団法人　美咲町農業公社</t>
  </si>
  <si>
    <t>株式会社　美咲物産</t>
  </si>
  <si>
    <t>-</t>
    <phoneticPr fontId="2"/>
  </si>
  <si>
    <t>元気なまちづくり基金</t>
    <phoneticPr fontId="5"/>
  </si>
  <si>
    <t>長期振興町づくり基金</t>
    <phoneticPr fontId="5"/>
  </si>
  <si>
    <t>教育施設整備基金</t>
    <phoneticPr fontId="5"/>
  </si>
  <si>
    <t>庁舎建設基金</t>
    <phoneticPr fontId="5"/>
  </si>
  <si>
    <t>みさきネット施設整備及び維持管理基金</t>
    <phoneticPr fontId="5"/>
  </si>
  <si>
    <t>-</t>
    <phoneticPr fontId="2"/>
  </si>
  <si>
    <t>岡山県市町村総合事務組合交通災害共済特別会計</t>
    <phoneticPr fontId="2"/>
  </si>
  <si>
    <t>岡山県市町村総合事務組合拠出金事業特別会計</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</si>
  <si>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</si>
  <si>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</si>
  <si>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</si>
  <si>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</si>
  <si>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</si>
  <si>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</si>
  <si>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</si>
  <si>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</si>
  <si>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</si>
  <si>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</si>
  <si>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</si>
  <si>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</si>
  <si>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</si>
  <si>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地方債の償還が進み地方債残高が減少したことなどにより、将来負担比率は減少している。一方で、有形固定資産減価償却率は類似団体との比較においては、低い数値を示しているが上昇傾向にはある。数値の上昇については資産の老朽化がより進んでいることを示している。今後の公共施設に係る更新時期や更新費用について、個別施設計画の策定の中で示していく必要がある。</t>
    <rPh sb="0" eb="3">
      <t>チホウサイ</t>
    </rPh>
    <rPh sb="4" eb="6">
      <t>ショウカン</t>
    </rPh>
    <rPh sb="7" eb="8">
      <t>スス</t>
    </rPh>
    <rPh sb="15" eb="17">
      <t>ゲンショウ</t>
    </rPh>
    <rPh sb="34" eb="36">
      <t>ゲンショウ</t>
    </rPh>
    <phoneticPr fontId="5"/>
  </si>
  <si>
    <t>実質公債費比率は昨年度と同程度だが、みさきネット事業に係る地方債の償還により、９．４％と類似団体と比較し高くなっている。将来負担比率については、地方債の償還が進み地方債残高が減少したことなどにより減少している。今後は大規模事業に注視し、実質公債費比率の上昇にも注視していく必要がある。</t>
    <rPh sb="0" eb="2">
      <t>ジッシツ</t>
    </rPh>
    <rPh sb="2" eb="5">
      <t>コウサイヒ</t>
    </rPh>
    <rPh sb="5" eb="7">
      <t>ヒリツ</t>
    </rPh>
    <rPh sb="8" eb="11">
      <t>サクネンド</t>
    </rPh>
    <rPh sb="12" eb="15">
      <t>ドウテイド</t>
    </rPh>
    <rPh sb="24" eb="26">
      <t>ジギョウ</t>
    </rPh>
    <rPh sb="27" eb="28">
      <t>カカ</t>
    </rPh>
    <rPh sb="29" eb="32">
      <t>チホウサイ</t>
    </rPh>
    <rPh sb="33" eb="35">
      <t>ショウカン</t>
    </rPh>
    <rPh sb="44" eb="46">
      <t>ルイジ</t>
    </rPh>
    <rPh sb="46" eb="48">
      <t>ダンタイ</t>
    </rPh>
    <rPh sb="49" eb="51">
      <t>ヒカク</t>
    </rPh>
    <rPh sb="52" eb="53">
      <t>タカ</t>
    </rPh>
    <rPh sb="60" eb="62">
      <t>ショウライ</t>
    </rPh>
    <rPh sb="62" eb="64">
      <t>フタン</t>
    </rPh>
    <rPh sb="64" eb="66">
      <t>ヒリツ</t>
    </rPh>
    <rPh sb="105" eb="107">
      <t>コンゴ</t>
    </rPh>
    <rPh sb="108" eb="111">
      <t>ダイキボ</t>
    </rPh>
    <rPh sb="111" eb="113">
      <t>ジギョウ</t>
    </rPh>
    <rPh sb="114" eb="116">
      <t>チュウシ</t>
    </rPh>
    <rPh sb="118" eb="120">
      <t>ジッシツ</t>
    </rPh>
    <rPh sb="120" eb="123">
      <t>コウサイヒ</t>
    </rPh>
    <rPh sb="123" eb="125">
      <t>ヒリツ</t>
    </rPh>
    <rPh sb="126" eb="128">
      <t>ジョウショウ</t>
    </rPh>
    <rPh sb="130" eb="132">
      <t>チュウシ</t>
    </rPh>
    <rPh sb="136" eb="13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</si>
</sst>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7"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18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6" borderId="125" xfId="13" applyNumberFormat="1" applyFont="1" applyFill="1" applyBorder="1" applyAlignment="1" applyProtection="1">
      <alignment horizontal="right" vertical="center" shrinkToFit="1"/>
      <protection locked="0"/>
    </xf>
    <xf numFmtId="187" fontId="34" fillId="6" borderId="146" xfId="13" applyNumberFormat="1" applyFont="1" applyFill="1" applyBorder="1" applyAlignment="1" applyProtection="1">
      <alignment horizontal="right" vertical="center" shrinkToFit="1"/>
      <protection locked="0"/>
    </xf>
    <xf numFmtId="187" fontId="34" fillId="6" borderId="126" xfId="13" applyNumberFormat="1" applyFont="1" applyFill="1" applyBorder="1" applyAlignment="1" applyProtection="1">
      <alignment horizontal="right" vertical="center" shrinkToFit="1"/>
      <protection locked="0"/>
    </xf>
    <xf numFmtId="187" fontId="34" fillId="8" borderId="143" xfId="12" applyNumberFormat="1" applyFont="1" applyFill="1" applyBorder="1" applyAlignment="1" applyProtection="1">
      <alignment horizontal="right" vertical="center" shrinkToFit="1"/>
      <protection locked="0"/>
    </xf>
    <xf numFmtId="187" fontId="34" fillId="8" borderId="149"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1731-48BB-B1C1-DAF9E96F3A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76575</c:v>
                </c:pt>
                <c:pt idx="1">
                  <c:v>76908</c:v>
                </c:pt>
                <c:pt idx="2">
                  <c:v>101692</c:v>
                </c:pt>
                <c:pt idx="3">
                  <c:v>99905</c:v>
                </c:pt>
                <c:pt idx="4">
                  <c:v>153249</c:v>
                </c:pt>
              </c:numCache>
            </c:numRef>
          </c:val>
          <c:smooth val="0"/>
          <c:extLst>
            <c:ext xmlns:c16="http://schemas.microsoft.com/office/drawing/2014/chart" uri="{C3380CC4-5D6E-409C-BE32-E72D297353CC}">
              <c16:uniqueId val="{00000001-1731-48BB-B1C1-DAF9E96F3A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10.3</c:v>
                </c:pt>
                <c:pt idx="1">
                  <c:v>9.52</c:v>
                </c:pt>
                <c:pt idx="2">
                  <c:v>10.23</c:v>
                </c:pt>
                <c:pt idx="3">
                  <c:v>8.3000000000000007</c:v>
                </c:pt>
                <c:pt idx="4">
                  <c:v>11.25</c:v>
                </c:pt>
              </c:numCache>
            </c:numRef>
          </c:val>
          <c:extLst>
            <c:ext xmlns:c16="http://schemas.microsoft.com/office/drawing/2014/chart" uri="{C3380CC4-5D6E-409C-BE32-E72D297353CC}">
              <c16:uniqueId val="{00000000-9E3B-4AD1-A095-6B0850F96F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46.11</c:v>
                </c:pt>
                <c:pt idx="1">
                  <c:v>47.49</c:v>
                </c:pt>
                <c:pt idx="2">
                  <c:v>48.54</c:v>
                </c:pt>
                <c:pt idx="3">
                  <c:v>49.6</c:v>
                </c:pt>
                <c:pt idx="4">
                  <c:v>47.23</c:v>
                </c:pt>
              </c:numCache>
            </c:numRef>
          </c:val>
          <c:extLst>
            <c:ext xmlns:c16="http://schemas.microsoft.com/office/drawing/2014/chart" uri="{C3380CC4-5D6E-409C-BE32-E72D297353CC}">
              <c16:uniqueId val="{00000001-9E3B-4AD1-A095-6B0850F96F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0.19</c:v>
                </c:pt>
                <c:pt idx="1">
                  <c:v>-1.02</c:v>
                </c:pt>
                <c:pt idx="2">
                  <c:v>-0.31</c:v>
                </c:pt>
                <c:pt idx="3">
                  <c:v>-2.09</c:v>
                </c:pt>
                <c:pt idx="4">
                  <c:v>2.2999999999999998</c:v>
                </c:pt>
              </c:numCache>
            </c:numRef>
          </c:val>
          <c:smooth val="0"/>
          <c:extLst>
            <c:ext xmlns:c16="http://schemas.microsoft.com/office/drawing/2014/chart" uri="{C3380CC4-5D6E-409C-BE32-E72D297353CC}">
              <c16:uniqueId val="{00000002-9E3B-4AD1-A095-6B0850F96F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1.1100000000000001</c:v>
                </c:pt>
                <c:pt idx="2">
                  <c:v>#N/A</c:v>
                </c:pt>
                <c:pt idx="3">
                  <c:v>1.1399999999999999</c:v>
                </c:pt>
                <c:pt idx="4">
                  <c:v>#N/A</c:v>
                </c:pt>
                <c:pt idx="5">
                  <c:v>1.6</c:v>
                </c:pt>
                <c:pt idx="6">
                  <c:v>#N/A</c:v>
                </c:pt>
                <c:pt idx="7">
                  <c:v>6.74</c:v>
                </c:pt>
                <c:pt idx="8">
                  <c:v>#N/A</c:v>
                </c:pt>
                <c:pt idx="9">
                  <c:v>0.25</c:v>
                </c:pt>
              </c:numCache>
            </c:numRef>
          </c:val>
          <c:extLst>
            <c:ext xmlns:c16="http://schemas.microsoft.com/office/drawing/2014/chart" uri="{C3380CC4-5D6E-409C-BE32-E72D297353CC}">
              <c16:uniqueId val="{00000000-9E32-47EE-A71A-2F5EB69D38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32-47EE-A71A-2F5EB69D38FB}"/>
            </c:ext>
          </c:extLst>
        </c:ser>
        <c:ser>
          <c:idx val="2"/>
          <c:order val="2"/>
          <c:tx>
            <c:strRef>
              <c:f>データシート!$A$29</c:f>
              <c:strCache>
                <c:ptCount val="1"/>
                <c:pt idx="0">
                  <c:v>美咲町下水道事業特別会計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0.08</c:v>
                </c:pt>
                <c:pt idx="4">
                  <c:v>#N/A</c:v>
                </c:pt>
                <c:pt idx="5">
                  <c:v>0.04</c:v>
                </c:pt>
                <c:pt idx="6">
                  <c:v>#N/A</c:v>
                </c:pt>
                <c:pt idx="7">
                  <c:v>0.11</c:v>
                </c:pt>
                <c:pt idx="8">
                  <c:v>#N/A</c:v>
                </c:pt>
                <c:pt idx="9">
                  <c:v>0.1</c:v>
                </c:pt>
              </c:numCache>
            </c:numRef>
          </c:val>
          <c:extLst>
            <c:ext xmlns:c16="http://schemas.microsoft.com/office/drawing/2014/chart" uri="{C3380CC4-5D6E-409C-BE32-E72D297353CC}">
              <c16:uniqueId val="{00000002-9E32-47EE-A71A-2F5EB69D38FB}"/>
            </c:ext>
          </c:extLst>
        </c:ser>
        <c:ser>
          <c:idx val="3"/>
          <c:order val="3"/>
          <c:tx>
            <c:strRef>
              <c:f>データシート!$A$30</c:f>
              <c:strCache>
                <c:ptCount val="1"/>
                <c:pt idx="0">
                  <c:v>美咲町柵原公共下水道事業特別会計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0.17</c:v>
                </c:pt>
                <c:pt idx="2">
                  <c:v>#N/A</c:v>
                </c:pt>
                <c:pt idx="3">
                  <c:v>0.27</c:v>
                </c:pt>
                <c:pt idx="4">
                  <c:v>#N/A</c:v>
                </c:pt>
                <c:pt idx="5">
                  <c:v>0.27</c:v>
                </c:pt>
                <c:pt idx="6">
                  <c:v>#N/A</c:v>
                </c:pt>
                <c:pt idx="7">
                  <c:v>0.33</c:v>
                </c:pt>
                <c:pt idx="8">
                  <c:v>#N/A</c:v>
                </c:pt>
                <c:pt idx="9">
                  <c:v>0.32</c:v>
                </c:pt>
              </c:numCache>
            </c:numRef>
          </c:val>
          <c:extLst>
            <c:ext xmlns:c16="http://schemas.microsoft.com/office/drawing/2014/chart" uri="{C3380CC4-5D6E-409C-BE32-E72D297353CC}">
              <c16:uniqueId val="{00000003-9E32-47EE-A71A-2F5EB69D38FB}"/>
            </c:ext>
          </c:extLst>
        </c:ser>
        <c:ser>
          <c:idx val="4"/>
          <c:order val="4"/>
          <c:tx>
            <c:strRef>
              <c:f>データシート!$A$31</c:f>
              <c:strCache>
                <c:ptCount val="1"/>
                <c:pt idx="0">
                  <c:v>美咲町中央公共下水道事業特別会計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0.21</c:v>
                </c:pt>
                <c:pt idx="2">
                  <c:v>#N/A</c:v>
                </c:pt>
                <c:pt idx="3">
                  <c:v>0.23</c:v>
                </c:pt>
                <c:pt idx="4">
                  <c:v>#N/A</c:v>
                </c:pt>
                <c:pt idx="5">
                  <c:v>0.33</c:v>
                </c:pt>
                <c:pt idx="6">
                  <c:v>#N/A</c:v>
                </c:pt>
                <c:pt idx="7">
                  <c:v>0.34</c:v>
                </c:pt>
                <c:pt idx="8">
                  <c:v>#N/A</c:v>
                </c:pt>
                <c:pt idx="9">
                  <c:v>0.33</c:v>
                </c:pt>
              </c:numCache>
            </c:numRef>
          </c:val>
          <c:extLst>
            <c:ext xmlns:c16="http://schemas.microsoft.com/office/drawing/2014/chart" uri="{C3380CC4-5D6E-409C-BE32-E72D297353CC}">
              <c16:uniqueId val="{00000004-9E32-47EE-A71A-2F5EB69D38FB}"/>
            </c:ext>
          </c:extLst>
        </c:ser>
        <c:ser>
          <c:idx val="5"/>
          <c:order val="5"/>
          <c:tx>
            <c:strRef>
              <c:f>データシート!$A$32</c:f>
              <c:strCache>
                <c:ptCount val="1"/>
                <c:pt idx="0">
                  <c:v>美咲町介護保険事業特別会計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1.05</c:v>
                </c:pt>
                <c:pt idx="2">
                  <c:v>#N/A</c:v>
                </c:pt>
                <c:pt idx="3">
                  <c:v>1.28</c:v>
                </c:pt>
                <c:pt idx="4">
                  <c:v>#N/A</c:v>
                </c:pt>
                <c:pt idx="5">
                  <c:v>1.89</c:v>
                </c:pt>
                <c:pt idx="6">
                  <c:v>#N/A</c:v>
                </c:pt>
                <c:pt idx="7">
                  <c:v>1.39</c:v>
                </c:pt>
                <c:pt idx="8">
                  <c:v>#N/A</c:v>
                </c:pt>
                <c:pt idx="9">
                  <c:v>1.1299999999999999</c:v>
                </c:pt>
              </c:numCache>
            </c:numRef>
          </c:val>
          <c:extLst>
            <c:ext xmlns:c16="http://schemas.microsoft.com/office/drawing/2014/chart" uri="{C3380CC4-5D6E-409C-BE32-E72D297353CC}">
              <c16:uniqueId val="{00000005-9E32-47EE-A71A-2F5EB69D38FB}"/>
            </c:ext>
          </c:extLst>
        </c:ser>
        <c:ser>
          <c:idx val="6"/>
          <c:order val="6"/>
          <c:tx>
            <c:strRef>
              <c:f>データシート!$A$33</c:f>
              <c:strCache>
                <c:ptCount val="1"/>
                <c:pt idx="0">
                  <c:v>美咲町国民健康保険事業特別会計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1.45</c:v>
                </c:pt>
                <c:pt idx="2">
                  <c:v>#N/A</c:v>
                </c:pt>
                <c:pt idx="3">
                  <c:v>1</c:v>
                </c:pt>
                <c:pt idx="4">
                  <c:v>#N/A</c:v>
                </c:pt>
                <c:pt idx="5">
                  <c:v>1.64</c:v>
                </c:pt>
                <c:pt idx="6">
                  <c:v>#N/A</c:v>
                </c:pt>
                <c:pt idx="7">
                  <c:v>0.85</c:v>
                </c:pt>
                <c:pt idx="8">
                  <c:v>#N/A</c:v>
                </c:pt>
                <c:pt idx="9">
                  <c:v>1.24</c:v>
                </c:pt>
              </c:numCache>
            </c:numRef>
          </c:val>
          <c:extLst>
            <c:ext xmlns:c16="http://schemas.microsoft.com/office/drawing/2014/chart" uri="{C3380CC4-5D6E-409C-BE32-E72D297353CC}">
              <c16:uniqueId val="{00000006-9E32-47EE-A71A-2F5EB69D38FB}"/>
            </c:ext>
          </c:extLst>
        </c:ser>
        <c:ser>
          <c:idx val="7"/>
          <c:order val="7"/>
          <c:tx>
            <c:strRef>
              <c:f>データシート!$A$34</c:f>
              <c:strCache>
                <c:ptCount val="1"/>
                <c:pt idx="0">
                  <c:v>美咲町水道事業会計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7</c:v>
                </c:pt>
              </c:numCache>
            </c:numRef>
          </c:val>
          <c:extLst>
            <c:ext xmlns:c16="http://schemas.microsoft.com/office/drawing/2014/chart" uri="{C3380CC4-5D6E-409C-BE32-E72D297353CC}">
              <c16:uniqueId val="{00000007-9E32-47EE-A71A-2F5EB69D38F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10.55</c:v>
                </c:pt>
                <c:pt idx="2">
                  <c:v>#N/A</c:v>
                </c:pt>
                <c:pt idx="3">
                  <c:v>9.82</c:v>
                </c:pt>
                <c:pt idx="4">
                  <c:v>#N/A</c:v>
                </c:pt>
                <c:pt idx="5">
                  <c:v>10.47</c:v>
                </c:pt>
                <c:pt idx="6">
                  <c:v>#N/A</c:v>
                </c:pt>
                <c:pt idx="7">
                  <c:v>8.5</c:v>
                </c:pt>
                <c:pt idx="8">
                  <c:v>#N/A</c:v>
                </c:pt>
                <c:pt idx="9">
                  <c:v>11.43</c:v>
                </c:pt>
              </c:numCache>
            </c:numRef>
          </c:val>
          <c:extLst>
            <c:ext xmlns:c16="http://schemas.microsoft.com/office/drawing/2014/chart" uri="{C3380CC4-5D6E-409C-BE32-E72D297353CC}">
              <c16:uniqueId val="{00000008-9E32-47EE-A71A-2F5EB69D38FB}"/>
            </c:ext>
          </c:extLst>
        </c:ser>
        <c:ser>
          <c:idx val="9"/>
          <c:order val="9"/>
          <c:tx>
            <c:strRef>
              <c:f>データシート!$A$36</c:f>
              <c:strCache>
                <c:ptCount val="1"/>
                <c:pt idx="0">
                  <c:v>美咲町住宅新築資金等貸付事業特別会計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0.39</c:v>
                </c:pt>
                <c:pt idx="1">
                  <c:v>#N/A</c:v>
                </c:pt>
                <c:pt idx="2">
                  <c:v>0.37</c:v>
                </c:pt>
                <c:pt idx="3">
                  <c:v>#N/A</c:v>
                </c:pt>
                <c:pt idx="4">
                  <c:v>0.36</c:v>
                </c:pt>
                <c:pt idx="5">
                  <c:v>#N/A</c:v>
                </c:pt>
                <c:pt idx="6">
                  <c:v>0.36</c:v>
                </c:pt>
                <c:pt idx="7">
                  <c:v>#N/A</c:v>
                </c:pt>
                <c:pt idx="8">
                  <c:v>0.28999999999999998</c:v>
                </c:pt>
                <c:pt idx="9">
                  <c:v>#N/A</c:v>
                </c:pt>
              </c:numCache>
            </c:numRef>
          </c:val>
          <c:extLst>
            <c:ext xmlns:c16="http://schemas.microsoft.com/office/drawing/2014/chart" uri="{C3380CC4-5D6E-409C-BE32-E72D297353CC}">
              <c16:uniqueId val="{00000009-9E32-47EE-A71A-2F5EB69D38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1738</c:v>
                </c:pt>
                <c:pt idx="5">
                  <c:v>1520</c:v>
                </c:pt>
                <c:pt idx="8">
                  <c:v>1354</c:v>
                </c:pt>
                <c:pt idx="11">
                  <c:v>1346</c:v>
                </c:pt>
                <c:pt idx="14">
                  <c:v>1292</c:v>
                </c:pt>
              </c:numCache>
            </c:numRef>
          </c:val>
          <c:extLst>
            <c:ext xmlns:c16="http://schemas.microsoft.com/office/drawing/2014/chart" uri="{C3380CC4-5D6E-409C-BE32-E72D297353CC}">
              <c16:uniqueId val="{00000000-421A-4D7F-B8D8-14398E6B23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1A-4D7F-B8D8-14398E6B23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7</c:v>
                </c:pt>
                <c:pt idx="6">
                  <c:v>7</c:v>
                </c:pt>
                <c:pt idx="9">
                  <c:v>12</c:v>
                </c:pt>
                <c:pt idx="12">
                  <c:v>5</c:v>
                </c:pt>
              </c:numCache>
            </c:numRef>
          </c:val>
          <c:extLst>
            <c:ext xmlns:c16="http://schemas.microsoft.com/office/drawing/2014/chart" uri="{C3380CC4-5D6E-409C-BE32-E72D297353CC}">
              <c16:uniqueId val="{00000002-421A-4D7F-B8D8-14398E6B23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38</c:v>
                </c:pt>
                <c:pt idx="3">
                  <c:v>40</c:v>
                </c:pt>
                <c:pt idx="6">
                  <c:v>68</c:v>
                </c:pt>
                <c:pt idx="9">
                  <c:v>116</c:v>
                </c:pt>
                <c:pt idx="12">
                  <c:v>124</c:v>
                </c:pt>
              </c:numCache>
            </c:numRef>
          </c:val>
          <c:extLst>
            <c:ext xmlns:c16="http://schemas.microsoft.com/office/drawing/2014/chart" uri="{C3380CC4-5D6E-409C-BE32-E72D297353CC}">
              <c16:uniqueId val="{00000003-421A-4D7F-B8D8-14398E6B23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491</c:v>
                </c:pt>
                <c:pt idx="3">
                  <c:v>472</c:v>
                </c:pt>
                <c:pt idx="6">
                  <c:v>485</c:v>
                </c:pt>
                <c:pt idx="9">
                  <c:v>474</c:v>
                </c:pt>
                <c:pt idx="12">
                  <c:v>484</c:v>
                </c:pt>
              </c:numCache>
            </c:numRef>
          </c:val>
          <c:extLst>
            <c:ext xmlns:c16="http://schemas.microsoft.com/office/drawing/2014/chart" uri="{C3380CC4-5D6E-409C-BE32-E72D297353CC}">
              <c16:uniqueId val="{00000004-421A-4D7F-B8D8-14398E6B23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1A-4D7F-B8D8-14398E6B23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1A-4D7F-B8D8-14398E6B23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1863</c:v>
                </c:pt>
                <c:pt idx="3">
                  <c:v>1534</c:v>
                </c:pt>
                <c:pt idx="6">
                  <c:v>1301</c:v>
                </c:pt>
                <c:pt idx="9">
                  <c:v>1262</c:v>
                </c:pt>
                <c:pt idx="12">
                  <c:v>1232</c:v>
                </c:pt>
              </c:numCache>
            </c:numRef>
          </c:val>
          <c:extLst>
            <c:ext xmlns:c16="http://schemas.microsoft.com/office/drawing/2014/chart" uri="{C3380CC4-5D6E-409C-BE32-E72D297353CC}">
              <c16:uniqueId val="{00000007-421A-4D7F-B8D8-14398E6B23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663</c:v>
                </c:pt>
                <c:pt idx="2">
                  <c:v>#N/A</c:v>
                </c:pt>
                <c:pt idx="3">
                  <c:v>#N/A</c:v>
                </c:pt>
                <c:pt idx="4">
                  <c:v>533</c:v>
                </c:pt>
                <c:pt idx="5">
                  <c:v>#N/A</c:v>
                </c:pt>
                <c:pt idx="6">
                  <c:v>#N/A</c:v>
                </c:pt>
                <c:pt idx="7">
                  <c:v>507</c:v>
                </c:pt>
                <c:pt idx="8">
                  <c:v>#N/A</c:v>
                </c:pt>
                <c:pt idx="9">
                  <c:v>#N/A</c:v>
                </c:pt>
                <c:pt idx="10">
                  <c:v>518</c:v>
                </c:pt>
                <c:pt idx="11">
                  <c:v>#N/A</c:v>
                </c:pt>
                <c:pt idx="12">
                  <c:v>#N/A</c:v>
                </c:pt>
                <c:pt idx="13">
                  <c:v>553</c:v>
                </c:pt>
                <c:pt idx="14">
                  <c:v>#N/A</c:v>
                </c:pt>
              </c:numCache>
            </c:numRef>
          </c:val>
          <c:smooth val="0"/>
          <c:extLst>
            <c:ext xmlns:c16="http://schemas.microsoft.com/office/drawing/2014/chart" uri="{C3380CC4-5D6E-409C-BE32-E72D297353CC}">
              <c16:uniqueId val="{00000008-421A-4D7F-B8D8-14398E6B23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11855</c:v>
                </c:pt>
                <c:pt idx="5">
                  <c:v>11412</c:v>
                </c:pt>
                <c:pt idx="8">
                  <c:v>11139</c:v>
                </c:pt>
                <c:pt idx="11">
                  <c:v>11002</c:v>
                </c:pt>
                <c:pt idx="14">
                  <c:v>11545</c:v>
                </c:pt>
              </c:numCache>
            </c:numRef>
          </c:val>
          <c:extLst>
            <c:ext xmlns:c16="http://schemas.microsoft.com/office/drawing/2014/chart" uri="{C3380CC4-5D6E-409C-BE32-E72D297353CC}">
              <c16:uniqueId val="{00000000-98D1-4E60-9025-BA7957354E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98</c:v>
                </c:pt>
                <c:pt idx="5">
                  <c:v>76</c:v>
                </c:pt>
                <c:pt idx="8">
                  <c:v>61</c:v>
                </c:pt>
                <c:pt idx="11">
                  <c:v>46</c:v>
                </c:pt>
                <c:pt idx="14">
                  <c:v>33</c:v>
                </c:pt>
              </c:numCache>
            </c:numRef>
          </c:val>
          <c:extLst>
            <c:ext xmlns:c16="http://schemas.microsoft.com/office/drawing/2014/chart" uri="{C3380CC4-5D6E-409C-BE32-E72D297353CC}">
              <c16:uniqueId val="{00000001-98D1-4E60-9025-BA7957354E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5309</c:v>
                </c:pt>
                <c:pt idx="5">
                  <c:v>5679</c:v>
                </c:pt>
                <c:pt idx="8">
                  <c:v>5884</c:v>
                </c:pt>
                <c:pt idx="11">
                  <c:v>6129</c:v>
                </c:pt>
                <c:pt idx="14">
                  <c:v>6364</c:v>
                </c:pt>
              </c:numCache>
            </c:numRef>
          </c:val>
          <c:extLst>
            <c:ext xmlns:c16="http://schemas.microsoft.com/office/drawing/2014/chart" uri="{C3380CC4-5D6E-409C-BE32-E72D297353CC}">
              <c16:uniqueId val="{00000002-98D1-4E60-9025-BA7957354E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D1-4E60-9025-BA7957354E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D1-4E60-9025-BA7957354E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D1-4E60-9025-BA7957354E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2337</c:v>
                </c:pt>
                <c:pt idx="3">
                  <c:v>2345</c:v>
                </c:pt>
                <c:pt idx="6">
                  <c:v>1229</c:v>
                </c:pt>
                <c:pt idx="9">
                  <c:v>2382</c:v>
                </c:pt>
                <c:pt idx="12">
                  <c:v>2452</c:v>
                </c:pt>
              </c:numCache>
            </c:numRef>
          </c:val>
          <c:extLst>
            <c:ext xmlns:c16="http://schemas.microsoft.com/office/drawing/2014/chart" uri="{C3380CC4-5D6E-409C-BE32-E72D297353CC}">
              <c16:uniqueId val="{00000006-98D1-4E60-9025-BA7957354E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1160</c:v>
                </c:pt>
                <c:pt idx="3">
                  <c:v>1182</c:v>
                </c:pt>
                <c:pt idx="6">
                  <c:v>1194</c:v>
                </c:pt>
                <c:pt idx="9">
                  <c:v>1131</c:v>
                </c:pt>
                <c:pt idx="12">
                  <c:v>988</c:v>
                </c:pt>
              </c:numCache>
            </c:numRef>
          </c:val>
          <c:extLst>
            <c:ext xmlns:c16="http://schemas.microsoft.com/office/drawing/2014/chart" uri="{C3380CC4-5D6E-409C-BE32-E72D297353CC}">
              <c16:uniqueId val="{00000007-98D1-4E60-9025-BA7957354E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4796</c:v>
                </c:pt>
                <c:pt idx="3">
                  <c:v>4718</c:v>
                </c:pt>
                <c:pt idx="6">
                  <c:v>4586</c:v>
                </c:pt>
                <c:pt idx="9">
                  <c:v>4285</c:v>
                </c:pt>
                <c:pt idx="12">
                  <c:v>4346</c:v>
                </c:pt>
              </c:numCache>
            </c:numRef>
          </c:val>
          <c:extLst>
            <c:ext xmlns:c16="http://schemas.microsoft.com/office/drawing/2014/chart" uri="{C3380CC4-5D6E-409C-BE32-E72D297353CC}">
              <c16:uniqueId val="{00000008-98D1-4E60-9025-BA7957354E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107</c:v>
                </c:pt>
                <c:pt idx="3">
                  <c:v>88</c:v>
                </c:pt>
                <c:pt idx="6">
                  <c:v>71</c:v>
                </c:pt>
                <c:pt idx="9">
                  <c:v>56</c:v>
                </c:pt>
                <c:pt idx="12">
                  <c:v>42</c:v>
                </c:pt>
              </c:numCache>
            </c:numRef>
          </c:val>
          <c:extLst>
            <c:ext xmlns:c16="http://schemas.microsoft.com/office/drawing/2014/chart" uri="{C3380CC4-5D6E-409C-BE32-E72D297353CC}">
              <c16:uniqueId val="{00000009-98D1-4E60-9025-BA7957354E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11144</c:v>
                </c:pt>
                <c:pt idx="3">
                  <c:v>10701</c:v>
                </c:pt>
                <c:pt idx="6">
                  <c:v>11219</c:v>
                </c:pt>
                <c:pt idx="9">
                  <c:v>11404</c:v>
                </c:pt>
                <c:pt idx="12">
                  <c:v>12014</c:v>
                </c:pt>
              </c:numCache>
            </c:numRef>
          </c:val>
          <c:extLst>
            <c:ext xmlns:c16="http://schemas.microsoft.com/office/drawing/2014/chart" uri="{C3380CC4-5D6E-409C-BE32-E72D297353CC}">
              <c16:uniqueId val="{0000000A-98D1-4E60-9025-BA7957354E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2281</c:v>
                </c:pt>
                <c:pt idx="2">
                  <c:v>#N/A</c:v>
                </c:pt>
                <c:pt idx="3">
                  <c:v>#N/A</c:v>
                </c:pt>
                <c:pt idx="4">
                  <c:v>1867</c:v>
                </c:pt>
                <c:pt idx="5">
                  <c:v>#N/A</c:v>
                </c:pt>
                <c:pt idx="6">
                  <c:v>#N/A</c:v>
                </c:pt>
                <c:pt idx="7">
                  <c:v>1216</c:v>
                </c:pt>
                <c:pt idx="8">
                  <c:v>#N/A</c:v>
                </c:pt>
                <c:pt idx="9">
                  <c:v>#N/A</c:v>
                </c:pt>
                <c:pt idx="10">
                  <c:v>2080</c:v>
                </c:pt>
                <c:pt idx="11">
                  <c:v>#N/A</c:v>
                </c:pt>
                <c:pt idx="12">
                  <c:v>#N/A</c:v>
                </c:pt>
                <c:pt idx="13">
                  <c:v>1900</c:v>
                </c:pt>
                <c:pt idx="14">
                  <c:v>#N/A</c:v>
                </c:pt>
              </c:numCache>
            </c:numRef>
          </c:val>
          <c:smooth val="0"/>
          <c:extLst>
            <c:ext xmlns:c16="http://schemas.microsoft.com/office/drawing/2014/chart" uri="{C3380CC4-5D6E-409C-BE32-E72D297353CC}">
              <c16:uniqueId val="{0000000B-98D1-4E60-9025-BA7957354E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3340</c:v>
                </c:pt>
                <c:pt idx="1">
                  <c:v>3343</c:v>
                </c:pt>
                <c:pt idx="2">
                  <c:v>3281</c:v>
                </c:pt>
              </c:numCache>
            </c:numRef>
          </c:val>
          <c:extLst>
            <c:ext xmlns:c16="http://schemas.microsoft.com/office/drawing/2014/chart" uri="{C3380CC4-5D6E-409C-BE32-E72D297353CC}">
              <c16:uniqueId val="{00000000-0181-4BB2-87A6-4AAB699AA5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235</c:v>
                </c:pt>
                <c:pt idx="1">
                  <c:v>236</c:v>
                </c:pt>
                <c:pt idx="2">
                  <c:v>436</c:v>
                </c:pt>
              </c:numCache>
            </c:numRef>
          </c:val>
          <c:extLst>
            <c:ext xmlns:c16="http://schemas.microsoft.com/office/drawing/2014/chart" uri="{C3380CC4-5D6E-409C-BE32-E72D297353CC}">
              <c16:uniqueId val="{00000001-0181-4BB2-87A6-4AAB699AA5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3590</c:v>
                </c:pt>
                <c:pt idx="1">
                  <c:v>3847</c:v>
                </c:pt>
                <c:pt idx="2">
                  <c:v>3944</c:v>
                </c:pt>
              </c:numCache>
            </c:numRef>
          </c:val>
          <c:extLst>
            <c:ext xmlns:c16="http://schemas.microsoft.com/office/drawing/2014/chart" uri="{C3380CC4-5D6E-409C-BE32-E72D297353CC}">
              <c16:uniqueId val="{00000002-0181-4BB2-87A6-4AAB699AA5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{FAD220F5-7113-4E60-B45B-C2F90DA2F6E8}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FF4-4B8F-A718-DE99847FB0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{A5BFD7D3-37DD-4047-A6AD-1691EC56C653}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F4-4B8F-A718-DE99847FB0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{ED07A3F7-DBC1-4AE9-86FA-E254E19C2A22}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F4-4B8F-A718-DE99847FB0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{9C7496BC-3685-4153-A116-CCDBE98F8EA3}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F4-4B8F-A718-DE99847FB0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{C59BA6CF-8D9A-4AE3-8D04-5F59E7459A43}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F4-4B8F-A718-DE99847FB01E}"/>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{860945D2-9A51-42B9-8AF4-04E4BCB40C04}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FF4-4B8F-A718-DE99847FB01E}"/>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{33FC40A9-3FC5-437B-BCBD-3F9569011EC1}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FF4-4B8F-A718-DE99847FB01E}"/>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{8EA2B58D-81F0-428A-A816-0B9AF329E48C}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FF4-4B8F-A718-DE99847FB01E}"/>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{3CEBC8F5-F538-4F80-A19F-C84BEEB5D738}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FF4-4B8F-A718-DE99847FB0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43.6</c:v>
                </c:pt>
                <c:pt idx="8">
                  <c:v>46.4</c:v>
                </c:pt>
                <c:pt idx="16">
                  <c:v>44.1</c:v>
                </c:pt>
                <c:pt idx="24">
                  <c:v>46</c:v>
                </c:pt>
                <c:pt idx="32">
                  <c:v>47.4</c:v>
                </c:pt>
              </c:numCache>
            </c:numRef>
          </c:xVal>
          <c:yVal>
            <c:numRef>
              <c:f>公会計指標分析・財政指標組合せ分析表!$BP$51:$DC$51</c:f>
              <c:numCache>
                <c:formatCode>#,##0.0;"▲ "#,##0.0</c:formatCode>
                <c:ptCount val="40"/>
                <c:pt idx="0">
                  <c:v>40.4</c:v>
                </c:pt>
                <c:pt idx="8">
                  <c:v>33</c:v>
                </c:pt>
                <c:pt idx="16">
                  <c:v>21.8</c:v>
                </c:pt>
                <c:pt idx="24">
                  <c:v>38.299999999999997</c:v>
                </c:pt>
                <c:pt idx="32">
                  <c:v>33.299999999999997</c:v>
                </c:pt>
              </c:numCache>
            </c:numRef>
          </c:yVal>
          <c:smooth val="0"/>
          <c:extLst>
            <c:ext xmlns:c16="http://schemas.microsoft.com/office/drawing/2014/chart" uri="{C3380CC4-5D6E-409C-BE32-E72D297353CC}">
              <c16:uniqueId val="{00000009-1FF4-4B8F-A718-DE99847FB0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{F96717C5-D072-4A7A-AEFB-E9AA459FB3B2}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FF4-4B8F-A718-DE99847FB0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{09D75C3F-B778-4104-948D-7DCC91AA16FC}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F4-4B8F-A718-DE99847FB0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{152B6A6C-BC8E-4BD0-A7D9-4B044C49615F}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F4-4B8F-A718-DE99847FB0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{3C41AEE9-30F5-4C4E-B247-55E58AE5AC76}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F4-4B8F-A718-DE99847FB0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{FB6911DD-ED8B-40AE-9105-A00009258E8C}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F4-4B8F-A718-DE99847FB01E}"/>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{EB6A4B26-5009-43E6-92BD-12DDF5BDA2AD}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FF4-4B8F-A718-DE99847FB01E}"/>
                </c:ext>
              </c:extLst>
            </c:dLbl>
            <c:dLbl>
              <c:idx val="16"/>
              <c:layout>
                <c:manualLayout>
                  <c:x val="0"/>
                  <c:y val="-2.094423195720463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{75B1B9F5-E3A1-48CF-8BE6-8EE081406025}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FF4-4B8F-A718-DE99847FB01E}"/>
                </c:ext>
              </c:extLst>
            </c:dLbl>
            <c:dLbl>
              <c:idx val="24"/>
              <c:layout>
                <c:manualLayout>
                  <c:x val="0"/>
                  <c:y val="1.520920786722608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{F107BA64-3E4C-4957-8304-22D437FDD74B}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FF4-4B8F-A718-DE99847FB01E}"/>
                </c:ext>
              </c:extLst>
            </c:dLbl>
            <c:dLbl>
              <c:idx val="32"/>
              <c:layout>
                <c:manualLayout>
                  <c:x val="0"/>
                  <c:y val="5.7355569362193704E-3"/>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{5E1E6672-6D53-476A-9832-F9D66F24FCBF}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FF4-4B8F-A718-DE99847FB0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1FF4-4B8F-A718-DE99847FB01E}"/>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{68351FF3-C677-4B12-9F41-07EED229BCB2}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C90-48E2-8426-C845D2D60E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{FFF3207E-B306-45FE-8BF0-56A677BC7359}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90-48E2-8426-C845D2D60E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{2E509D35-72F0-46A3-A6C8-8BBAED14545B}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90-48E2-8426-C845D2D60E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{68F5B678-E273-4772-9B1F-83695B62C14B}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90-48E2-8426-C845D2D60E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{C4914C47-7EE1-4E9A-8FE6-03DE0B30FBD8}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90-48E2-8426-C845D2D60E0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{ADF47F29-15AD-434B-99F5-0C7E60F74492}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C90-48E2-8426-C845D2D60E0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{C47A493E-A1F9-433F-AFC8-59537F5DB1E5}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C90-48E2-8426-C845D2D60E0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{DA8B54EA-49E1-4B3A-880A-07CCF56207E4}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C90-48E2-8426-C845D2D60E0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{A449E635-51C9-45B1-B88A-4B332E721FD4}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C90-48E2-8426-C845D2D60E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10.5</c:v>
                </c:pt>
                <c:pt idx="16">
                  <c:v>10.1</c:v>
                </c:pt>
                <c:pt idx="24">
                  <c:v>9.3000000000000007</c:v>
                </c:pt>
                <c:pt idx="32">
                  <c:v>9.4</c:v>
                </c:pt>
              </c:numCache>
            </c:numRef>
          </c:xVal>
          <c:yVal>
            <c:numRef>
              <c:f>公会計指標分析・財政指標組合せ分析表!$BP$73:$DC$73</c:f>
              <c:numCache>
                <c:formatCode>#,##0.0;"▲ "#,##0.0</c:formatCode>
                <c:ptCount val="40"/>
                <c:pt idx="0">
                  <c:v>40.4</c:v>
                </c:pt>
                <c:pt idx="8">
                  <c:v>33</c:v>
                </c:pt>
                <c:pt idx="16">
                  <c:v>21.8</c:v>
                </c:pt>
                <c:pt idx="24">
                  <c:v>38.299999999999997</c:v>
                </c:pt>
                <c:pt idx="32">
                  <c:v>33.299999999999997</c:v>
                </c:pt>
              </c:numCache>
            </c:numRef>
          </c:yVal>
          <c:smooth val="0"/>
          <c:extLst>
            <c:ext xmlns:c16="http://schemas.microsoft.com/office/drawing/2014/chart" uri="{C3380CC4-5D6E-409C-BE32-E72D297353CC}">
              <c16:uniqueId val="{00000009-2C90-48E2-8426-C845D2D60E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{98F6272B-B892-4BBF-AF84-245B05A16B5A}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C90-48E2-8426-C845D2D60E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{624A75BA-C819-4216-BF26-BC00BCA8150B}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90-48E2-8426-C845D2D60E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{2C3C9C43-639A-480C-972F-A5A0008A16C0}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90-48E2-8426-C845D2D60E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{17FA3EEE-8BD9-48E3-8F65-3E47F98E195F}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90-48E2-8426-C845D2D60E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{F9B5E738-F9AE-42F7-94F0-4E8718FE8222}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90-48E2-8426-C845D2D60E0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{3D28AD95-FFAB-4CBD-887C-3334E6A80519}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C90-48E2-8426-C845D2D60E06}"/>
                </c:ext>
              </c:extLst>
            </c:dLbl>
            <c:dLbl>
              <c:idx val="16"/>
              <c:layout>
                <c:manualLayout>
                  <c:x val="0"/>
                  <c:y val="-1.794669112484562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{D929D6EA-1A08-42D6-85D4-8918BE8E4209}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C90-48E2-8426-C845D2D60E06}"/>
                </c:ext>
              </c:extLst>
            </c:dLbl>
            <c:dLbl>
              <c:idx val="24"/>
              <c:layout>
                <c:manualLayout>
                  <c:x val="0"/>
                  <c:y val="1.794703361241499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{5EDAD618-495D-4351-A2B7-22CF21B2D7C5}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C90-48E2-8426-C845D2D60E0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{A0B32F91-E89B-4B09-ADB5-81D281E5C6A8}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C90-48E2-8426-C845D2D60E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2C90-48E2-8426-C845D2D60E06}"/>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一番大きなウエートを占めている元利償還金については、合併前後に実施した大規模事業による起債発行のため増えていったが、平成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ピークを迎え、以降は減少しているものの、依然類似団体の平均よりは高くなっている。今後は合併関連事業により増加が見込まれるので、適切な管理を行い地方債発行を抑制するとともに、計画的な繰上償還を行っていくなど抑制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元利償還金以外の分子</a:t>
          </a:r>
          <a:r>
            <a:rPr lang="ja-JP" altLang="en-US" sz="1100" b="0" i="0" baseline="0">
              <a:solidFill>
                <a:schemeClr val="dk1"/>
              </a:solidFill>
              <a:effectLst/>
              <a:latin typeface="+mn-lt"/>
              <a:ea typeface="+mn-ea"/>
              <a:cs typeface="+mn-cs"/>
            </a:rPr>
            <a:t>について、</a:t>
          </a:r>
          <a:r>
            <a:rPr lang="ja-JP" altLang="ja-JP" sz="1100" b="0" i="0" baseline="0">
              <a:solidFill>
                <a:schemeClr val="dk1"/>
              </a:solidFill>
              <a:effectLst/>
              <a:latin typeface="+mn-lt"/>
              <a:ea typeface="+mn-ea"/>
              <a:cs typeface="+mn-cs"/>
            </a:rPr>
            <a:t>公営企業債の元利償還金に対する繰入金について</a:t>
          </a:r>
          <a:r>
            <a:rPr lang="ja-JP" altLang="en-US" sz="1100" b="0" i="0" baseline="0">
              <a:solidFill>
                <a:schemeClr val="dk1"/>
              </a:solidFill>
              <a:effectLst/>
              <a:latin typeface="+mn-lt"/>
              <a:ea typeface="+mn-ea"/>
              <a:cs typeface="+mn-cs"/>
            </a:rPr>
            <a:t>増加傾向になっている。</a:t>
          </a:r>
          <a:r>
            <a:rPr lang="ja-JP" altLang="ja-JP" sz="1100" b="0" i="0" baseline="0">
              <a:solidFill>
                <a:schemeClr val="dk1"/>
              </a:solidFill>
              <a:effectLst/>
              <a:latin typeface="+mn-lt"/>
              <a:ea typeface="+mn-ea"/>
              <a:cs typeface="+mn-cs"/>
            </a:rPr>
            <a:t>上下水道事業が進捗していることから、今後</a:t>
          </a:r>
          <a:r>
            <a:rPr lang="ja-JP" altLang="en-US" sz="1100" b="0" i="0" baseline="0">
              <a:solidFill>
                <a:schemeClr val="dk1"/>
              </a:solidFill>
              <a:effectLst/>
              <a:latin typeface="+mn-lt"/>
              <a:ea typeface="+mn-ea"/>
              <a:cs typeface="+mn-cs"/>
            </a:rPr>
            <a:t>も高い水準が見込まれる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また、津山圏域で構成する</a:t>
          </a:r>
          <a:r>
            <a:rPr lang="ja-JP" altLang="ja-JP" sz="1100" b="0" i="0" baseline="0">
              <a:solidFill>
                <a:schemeClr val="dk1"/>
              </a:solidFill>
              <a:effectLst/>
              <a:latin typeface="+mn-lt"/>
              <a:ea typeface="+mn-ea"/>
              <a:cs typeface="+mn-cs"/>
            </a:rPr>
            <a:t>一部事務組合が起こした地方債の元利償還金に対する負担金が近年増加して</a:t>
          </a:r>
          <a:r>
            <a:rPr lang="ja-JP" altLang="en-US" sz="1100" b="0" i="0" baseline="0">
              <a:solidFill>
                <a:schemeClr val="dk1"/>
              </a:solidFill>
              <a:effectLst/>
              <a:latin typeface="+mn-lt"/>
              <a:ea typeface="+mn-ea"/>
              <a:cs typeface="+mn-cs"/>
            </a:rPr>
            <a:t>いる。</a:t>
          </a:r>
          <a:endParaRPr lang="en-US" altLang="ja-JP" sz="1100" b="0" i="0" baseline="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地方債現在高は、小学校の大規模改修などにより平成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年度から年々増加している。</a:t>
          </a:r>
          <a:r>
            <a:rPr kumimoji="1" lang="ja-JP" altLang="ja-JP" sz="1100">
              <a:solidFill>
                <a:sysClr val="windowText" lastClr="000000"/>
              </a:solidFill>
              <a:effectLst/>
              <a:latin typeface="+mn-lt"/>
              <a:ea typeface="+mn-ea"/>
              <a:cs typeface="+mn-cs"/>
            </a:rPr>
            <a:t>今後は、みさきネット改修事業や公共施設等の老朽化対策等に係る経費の増大等も見込まれ、高い水準になることが想定される。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公営企業債等繰入見込額</a:t>
          </a:r>
          <a:r>
            <a:rPr kumimoji="1" lang="ja-JP" altLang="en-US" sz="1100">
              <a:solidFill>
                <a:sysClr val="windowText" lastClr="000000"/>
              </a:solidFill>
              <a:effectLst/>
              <a:latin typeface="+mn-lt"/>
              <a:ea typeface="+mn-ea"/>
              <a:cs typeface="+mn-cs"/>
            </a:rPr>
            <a:t>については</a:t>
          </a:r>
          <a:r>
            <a:rPr kumimoji="1" lang="ja-JP" altLang="ja-JP" sz="1100">
              <a:solidFill>
                <a:sysClr val="windowText" lastClr="000000"/>
              </a:solidFill>
              <a:effectLst/>
              <a:latin typeface="+mn-lt"/>
              <a:ea typeface="+mn-ea"/>
              <a:cs typeface="+mn-cs"/>
            </a:rPr>
            <a:t>、継続している上下水道事業とともに、今後</a:t>
          </a:r>
          <a:r>
            <a:rPr kumimoji="1" lang="ja-JP" altLang="en-US" sz="1100">
              <a:solidFill>
                <a:sysClr val="windowText" lastClr="000000"/>
              </a:solidFill>
              <a:effectLst/>
              <a:latin typeface="+mn-lt"/>
              <a:ea typeface="+mn-ea"/>
              <a:cs typeface="+mn-cs"/>
            </a:rPr>
            <a:t>も大きな</a:t>
          </a:r>
          <a:r>
            <a:rPr kumimoji="1" lang="ja-JP" altLang="ja-JP" sz="1100">
              <a:solidFill>
                <a:sysClr val="windowText" lastClr="000000"/>
              </a:solidFill>
              <a:effectLst/>
              <a:latin typeface="+mn-lt"/>
              <a:ea typeface="+mn-ea"/>
              <a:cs typeface="+mn-cs"/>
            </a:rPr>
            <a:t>減少は見込めない状況である。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充当可能基金については財政状況の許す範囲で積立を行っており、年々増加している。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岡山県美咲町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地方税全体では大幅な増収は見込めず、前年度とほぼ同額であったものの、基金目的の事業実施のために取り崩しを行ったものは、長期振興町づくり基金、教育施設整備基金、町史編さん基金等である。その他、積み立ても行っており最終的には、７，</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６</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百万円の残高となった。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今後は学校建設事業及び老朽化する公共施設等の適正な管理・維持、合併関連事業などにも取り組む必要があり、適切な運用を目指す。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元気なまちづくり基金：まち全体の元気なまちづくりを推進することを目的とする。</a:t>
          </a:r>
          <a:endParaRPr lang="ja-JP" altLang="ja-JP" sz="1400">
            <a:effectLst/>
          </a:endParaRPr>
        </a:p>
        <a:p>
          <a:r>
            <a:rPr kumimoji="1" lang="ja-JP" altLang="ja-JP" sz="1100">
              <a:solidFill>
                <a:schemeClr val="dk1"/>
              </a:solidFill>
              <a:effectLst/>
              <a:latin typeface="+mn-lt"/>
              <a:ea typeface="+mn-ea"/>
              <a:cs typeface="+mn-cs"/>
            </a:rPr>
            <a:t>長期振興町づくり基金：町民福祉向上に資する長期的な計画に基づく事業を円滑に推進するとともに、町財政の健全な運営を図ることを目的とする。</a:t>
          </a:r>
          <a:endParaRPr lang="ja-JP" altLang="ja-JP" sz="1400">
            <a:effectLst/>
          </a:endParaRPr>
        </a:p>
        <a:p>
          <a:r>
            <a:rPr kumimoji="1" lang="ja-JP" altLang="ja-JP" sz="1100">
              <a:solidFill>
                <a:schemeClr val="dk1"/>
              </a:solidFill>
              <a:effectLst/>
              <a:latin typeface="+mn-lt"/>
              <a:ea typeface="+mn-ea"/>
              <a:cs typeface="+mn-cs"/>
            </a:rPr>
            <a:t>教育施設整備基金：美咲町における教育施設の建設及び整備に要する費用の財源に充てることを目的とする。</a:t>
          </a:r>
          <a:endParaRPr lang="ja-JP" altLang="ja-JP" sz="1400">
            <a:effectLst/>
          </a:endParaRPr>
        </a:p>
        <a:p>
          <a:r>
            <a:rPr kumimoji="1" lang="ja-JP" altLang="ja-JP" sz="1100">
              <a:solidFill>
                <a:schemeClr val="dk1"/>
              </a:solidFill>
              <a:effectLst/>
              <a:latin typeface="+mn-lt"/>
              <a:ea typeface="+mn-ea"/>
              <a:cs typeface="+mn-cs"/>
            </a:rPr>
            <a:t>庁舎建設基金：美咲町庁舎建設を図ることを目的とする。</a:t>
          </a:r>
          <a:endParaRPr lang="ja-JP" altLang="ja-JP" sz="1400">
            <a:effectLst/>
          </a:endParaRPr>
        </a:p>
        <a:p>
          <a:r>
            <a:rPr kumimoji="1" lang="ja-JP" altLang="en-US" sz="1100">
              <a:solidFill>
                <a:schemeClr val="dk1"/>
              </a:solidFill>
              <a:effectLst/>
              <a:latin typeface="+mn-lt"/>
              <a:ea typeface="+mn-ea"/>
              <a:cs typeface="+mn-cs"/>
            </a:rPr>
            <a:t>みさきネット施設整備及び維持管理</a:t>
          </a:r>
          <a:r>
            <a:rPr kumimoji="1" lang="ja-JP" altLang="ja-JP" sz="1100">
              <a:solidFill>
                <a:schemeClr val="dk1"/>
              </a:solidFill>
              <a:effectLst/>
              <a:latin typeface="+mn-lt"/>
              <a:ea typeface="+mn-ea"/>
              <a:cs typeface="+mn-cs"/>
            </a:rPr>
            <a:t>基金：</a:t>
          </a:r>
          <a:r>
            <a:rPr lang="ja-JP" altLang="en-US">
              <a:effectLst/>
            </a:rPr>
            <a:t>美咲町みさきネット施設の整備及び修繕その他の維持補修の財源に充てること</a:t>
          </a:r>
          <a:r>
            <a:rPr kumimoji="1" lang="ja-JP" altLang="ja-JP" sz="1100">
              <a:solidFill>
                <a:schemeClr val="dk1"/>
              </a:solidFill>
              <a:effectLst/>
              <a:latin typeface="+mn-lt"/>
              <a:ea typeface="+mn-ea"/>
              <a:cs typeface="+mn-cs"/>
            </a:rPr>
            <a:t>を目的とする。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元気なまちづくり基金：前年度と同額。</a:t>
          </a:r>
          <a:endParaRPr lang="ja-JP" altLang="ja-JP" sz="1400">
            <a:effectLst/>
          </a:endParaRPr>
        </a:p>
        <a:p>
          <a:r>
            <a:rPr kumimoji="1" lang="ja-JP" altLang="ja-JP" sz="1100">
              <a:solidFill>
                <a:schemeClr val="dk1"/>
              </a:solidFill>
              <a:effectLst/>
              <a:latin typeface="+mn-lt"/>
              <a:ea typeface="+mn-ea"/>
              <a:cs typeface="+mn-cs"/>
            </a:rPr>
            <a:t>長期振興町づくり基金：町民福祉向上に資する長期的な計画に基づく事業を円滑に推進するため</a:t>
          </a:r>
          <a:r>
            <a:rPr kumimoji="1" lang="ja-JP" altLang="en-US" sz="1100">
              <a:solidFill>
                <a:schemeClr val="dk1"/>
              </a:solidFill>
              <a:effectLst/>
              <a:latin typeface="+mn-lt"/>
              <a:ea typeface="+mn-ea"/>
              <a:cs typeface="+mn-cs"/>
            </a:rPr>
            <a:t>２４百万円</a:t>
          </a:r>
          <a:r>
            <a:rPr kumimoji="1" lang="ja-JP" altLang="ja-JP" sz="1100">
              <a:solidFill>
                <a:schemeClr val="dk1"/>
              </a:solidFill>
              <a:effectLst/>
              <a:latin typeface="+mn-lt"/>
              <a:ea typeface="+mn-ea"/>
              <a:cs typeface="+mn-cs"/>
            </a:rPr>
            <a:t>積み立てたことによる増額。</a:t>
          </a:r>
          <a:endParaRPr lang="ja-JP" altLang="ja-JP" sz="1400">
            <a:effectLst/>
          </a:endParaRPr>
        </a:p>
        <a:p>
          <a:r>
            <a:rPr kumimoji="1" lang="ja-JP" altLang="ja-JP" sz="1100">
              <a:solidFill>
                <a:schemeClr val="dk1"/>
              </a:solidFill>
              <a:effectLst/>
              <a:latin typeface="+mn-lt"/>
              <a:ea typeface="+mn-ea"/>
              <a:cs typeface="+mn-cs"/>
            </a:rPr>
            <a:t>教育施設整備基金：今後予定されている学校建設に伴い</a:t>
          </a:r>
          <a:r>
            <a:rPr kumimoji="1" lang="ja-JP" altLang="en-US" sz="1100">
              <a:solidFill>
                <a:schemeClr val="dk1"/>
              </a:solidFill>
              <a:effectLst/>
              <a:latin typeface="+mn-lt"/>
              <a:ea typeface="+mn-ea"/>
              <a:cs typeface="+mn-cs"/>
            </a:rPr>
            <a:t>６２</a:t>
          </a:r>
          <a:r>
            <a:rPr kumimoji="1" lang="ja-JP" altLang="ja-JP" sz="1100">
              <a:solidFill>
                <a:schemeClr val="dk1"/>
              </a:solidFill>
              <a:effectLst/>
              <a:latin typeface="+mn-lt"/>
              <a:ea typeface="+mn-ea"/>
              <a:cs typeface="+mn-cs"/>
            </a:rPr>
            <a:t>百万円を積み立てたことによる増額。</a:t>
          </a:r>
          <a:endParaRPr lang="ja-JP" altLang="ja-JP" sz="1400">
            <a:effectLst/>
          </a:endParaRPr>
        </a:p>
        <a:p>
          <a:r>
            <a:rPr kumimoji="1" lang="ja-JP" altLang="ja-JP" sz="1100">
              <a:solidFill>
                <a:schemeClr val="dk1"/>
              </a:solidFill>
              <a:effectLst/>
              <a:latin typeface="+mn-lt"/>
              <a:ea typeface="+mn-ea"/>
              <a:cs typeface="+mn-cs"/>
            </a:rPr>
            <a:t>庁舎建設基金：前年度と同額。</a:t>
          </a:r>
          <a:endParaRPr lang="ja-JP" altLang="ja-JP" sz="1400">
            <a:effectLst/>
          </a:endParaRPr>
        </a:p>
        <a:p>
          <a:r>
            <a:rPr kumimoji="1" lang="ja-JP" altLang="ja-JP" sz="1100">
              <a:solidFill>
                <a:schemeClr val="dk1"/>
              </a:solidFill>
              <a:effectLst/>
              <a:latin typeface="+mn-lt"/>
              <a:ea typeface="+mn-ea"/>
              <a:cs typeface="+mn-cs"/>
            </a:rPr>
            <a:t>みさきネット施設整備及び維持管理基金：</a:t>
          </a:r>
          <a:r>
            <a:rPr kumimoji="1" lang="ja-JP" altLang="en-US" sz="1100">
              <a:solidFill>
                <a:schemeClr val="dk1"/>
              </a:solidFill>
              <a:effectLst/>
              <a:latin typeface="+mn-lt"/>
              <a:ea typeface="+mn-ea"/>
              <a:cs typeface="+mn-cs"/>
            </a:rPr>
            <a:t>今後のみさきネット施設整備及び維持管理のため２０百万円を積み立てたことによる増額。</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元気なまちづくり基金：短期的には現在の残高を維持していく見込み。</a:t>
          </a:r>
          <a:endParaRPr lang="ja-JP" altLang="ja-JP" sz="1400">
            <a:effectLst/>
          </a:endParaRPr>
        </a:p>
        <a:p>
          <a:r>
            <a:rPr kumimoji="1" lang="ja-JP" altLang="ja-JP" sz="1100">
              <a:solidFill>
                <a:schemeClr val="dk1"/>
              </a:solidFill>
              <a:effectLst/>
              <a:latin typeface="+mn-lt"/>
              <a:ea typeface="+mn-ea"/>
              <a:cs typeface="+mn-cs"/>
            </a:rPr>
            <a:t>長期振興町づくり基金：町民福祉向上に資する長期的な計画に基づく事業を円滑に推進するため短期的には毎年積み立てを行う見込み。</a:t>
          </a:r>
          <a:endParaRPr lang="ja-JP" altLang="ja-JP" sz="1400">
            <a:effectLst/>
          </a:endParaRPr>
        </a:p>
        <a:p>
          <a:r>
            <a:rPr kumimoji="1" lang="ja-JP" altLang="ja-JP" sz="1100">
              <a:solidFill>
                <a:schemeClr val="dk1"/>
              </a:solidFill>
              <a:effectLst/>
              <a:latin typeface="+mn-lt"/>
              <a:ea typeface="+mn-ea"/>
              <a:cs typeface="+mn-cs"/>
            </a:rPr>
            <a:t>教育施設整備基金：今後予定されている学校建設に伴い計画的に毎年積み立てを行う見込み。</a:t>
          </a:r>
          <a:endParaRPr lang="ja-JP" altLang="ja-JP" sz="1400">
            <a:effectLst/>
          </a:endParaRPr>
        </a:p>
        <a:p>
          <a:r>
            <a:rPr kumimoji="1" lang="ja-JP" altLang="ja-JP" sz="1100">
              <a:solidFill>
                <a:schemeClr val="dk1"/>
              </a:solidFill>
              <a:effectLst/>
              <a:latin typeface="+mn-lt"/>
              <a:ea typeface="+mn-ea"/>
              <a:cs typeface="+mn-cs"/>
            </a:rPr>
            <a:t>庁舎建設基金：今後予定されている庁舎建設並びに改修に伴い計画的に積み立てを行う見込み。</a:t>
          </a:r>
          <a:endParaRPr lang="ja-JP" altLang="ja-JP" sz="1400">
            <a:effectLst/>
          </a:endParaRPr>
        </a:p>
        <a:p>
          <a:r>
            <a:rPr kumimoji="1" lang="ja-JP" altLang="ja-JP" sz="1100">
              <a:solidFill>
                <a:schemeClr val="dk1"/>
              </a:solidFill>
              <a:effectLst/>
              <a:latin typeface="+mn-lt"/>
              <a:ea typeface="+mn-ea"/>
              <a:cs typeface="+mn-cs"/>
            </a:rPr>
            <a:t>みさきネット施設整備及び維持管理基金：今後の</a:t>
          </a:r>
          <a:r>
            <a:rPr kumimoji="1" lang="ja-JP" altLang="en-US" sz="1100">
              <a:solidFill>
                <a:schemeClr val="dk1"/>
              </a:solidFill>
              <a:effectLst/>
              <a:latin typeface="+mn-lt"/>
              <a:ea typeface="+mn-ea"/>
              <a:cs typeface="+mn-cs"/>
            </a:rPr>
            <a:t>みさきネット</a:t>
          </a:r>
          <a:r>
            <a:rPr kumimoji="1" lang="ja-JP" altLang="ja-JP" sz="1100">
              <a:solidFill>
                <a:schemeClr val="dk1"/>
              </a:solidFill>
              <a:effectLst/>
              <a:latin typeface="+mn-lt"/>
              <a:ea typeface="+mn-ea"/>
              <a:cs typeface="+mn-cs"/>
            </a:rPr>
            <a:t>施設整備及び維持管理のため計画的に</a:t>
          </a:r>
          <a:r>
            <a:rPr kumimoji="1" lang="ja-JP" altLang="en-US" sz="1100">
              <a:solidFill>
                <a:schemeClr val="dk1"/>
              </a:solidFill>
              <a:effectLst/>
              <a:latin typeface="+mn-lt"/>
              <a:ea typeface="+mn-ea"/>
              <a:cs typeface="+mn-cs"/>
            </a:rPr>
            <a:t>積み立てを行う見込み。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前年度と比較して減少しているのは、新型コロナウイルス感染症対応地方創生臨時交付金事業における一般財源不足分を取崩し</a:t>
          </a:r>
          <a:r>
            <a:rPr lang="ja-JP" altLang="en-US" sz="1100" b="0" i="0" baseline="0">
              <a:solidFill>
                <a:schemeClr val="dk1"/>
              </a:solidFill>
              <a:effectLst/>
              <a:latin typeface="+mn-lt"/>
              <a:ea typeface="+mn-ea"/>
              <a:cs typeface="+mn-cs"/>
            </a:rPr>
            <a:t>たためである。</a:t>
          </a:r>
          <a:endParaRPr lang="en-US" altLang="ja-JP" sz="1100" b="0" i="0" baseline="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中長期的には</a:t>
          </a:r>
          <a:r>
            <a:rPr lang="ja-JP" altLang="ja-JP" sz="1100" b="0" i="0" baseline="0">
              <a:solidFill>
                <a:schemeClr val="dk1"/>
              </a:solidFill>
              <a:effectLst/>
              <a:latin typeface="+mn-lt"/>
              <a:ea typeface="+mn-ea"/>
              <a:cs typeface="+mn-cs"/>
            </a:rPr>
            <a:t>学校建設事業や合併関連事業などにより減少していく</a:t>
          </a:r>
          <a:r>
            <a:rPr lang="ja-JP" altLang="en-US" sz="1100" b="0" i="0" baseline="0">
              <a:solidFill>
                <a:schemeClr val="dk1"/>
              </a:solidFill>
              <a:effectLst/>
              <a:latin typeface="+mn-lt"/>
              <a:ea typeface="+mn-ea"/>
              <a:cs typeface="+mn-cs"/>
            </a:rPr>
            <a:t>ことが</a:t>
          </a:r>
          <a:r>
            <a:rPr lang="ja-JP" altLang="ja-JP" sz="1100" b="0" i="0" baseline="0">
              <a:solidFill>
                <a:schemeClr val="dk1"/>
              </a:solidFill>
              <a:effectLst/>
              <a:latin typeface="+mn-lt"/>
              <a:ea typeface="+mn-ea"/>
              <a:cs typeface="+mn-cs"/>
            </a:rPr>
            <a:t>見込</a:t>
          </a:r>
          <a:r>
            <a:rPr lang="ja-JP" altLang="en-US" sz="1100" b="0" i="0" baseline="0">
              <a:solidFill>
                <a:schemeClr val="dk1"/>
              </a:solidFill>
              <a:effectLst/>
              <a:latin typeface="+mn-lt"/>
              <a:ea typeface="+mn-ea"/>
              <a:cs typeface="+mn-cs"/>
            </a:rPr>
            <a:t>まれる</a:t>
          </a:r>
          <a:r>
            <a:rPr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今後の公債費増大に対する対策として繰上償還を見込んで</a:t>
          </a:r>
          <a:r>
            <a:rPr lang="ja-JP" altLang="ja-JP" sz="1100" b="0" i="0" baseline="0">
              <a:solidFill>
                <a:schemeClr val="dk1"/>
              </a:solidFill>
              <a:effectLst/>
              <a:latin typeface="+mn-lt"/>
              <a:ea typeface="+mn-ea"/>
              <a:cs typeface="+mn-cs"/>
            </a:rPr>
            <a:t>積立てたことにより増加している。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地方債の償還額の増加が見込まれ</a:t>
          </a:r>
          <a:r>
            <a:rPr lang="ja-JP" altLang="en-US" sz="1100" b="0" i="0" baseline="0">
              <a:solidFill>
                <a:schemeClr val="dk1"/>
              </a:solidFill>
              <a:effectLst/>
              <a:latin typeface="+mn-lt"/>
              <a:ea typeface="+mn-ea"/>
              <a:cs typeface="+mn-cs"/>
            </a:rPr>
            <a:t>るので</a:t>
          </a:r>
          <a:r>
            <a:rPr lang="ja-JP" altLang="ja-JP" sz="1100" b="0" i="0" baseline="0">
              <a:solidFill>
                <a:schemeClr val="dk1"/>
              </a:solidFill>
              <a:effectLst/>
              <a:latin typeface="+mn-lt"/>
              <a:ea typeface="+mn-ea"/>
              <a:cs typeface="+mn-cs"/>
            </a:rPr>
            <a:t>、短期的には繰上げ償還の原資として取崩しを検討している。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13,764
13,669
232.17
13,881,880
13,085,457
781,348
6,946,505
12,014,088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４７．４</a:t>
          </a:r>
          <a:r>
            <a:rPr kumimoji="1" lang="ja-JP" altLang="ja-JP" sz="1100">
              <a:solidFill>
                <a:schemeClr val="dk1"/>
              </a:solidFill>
              <a:effectLst/>
              <a:latin typeface="+mn-lt"/>
              <a:ea typeface="+mn-ea"/>
              <a:cs typeface="+mn-cs"/>
            </a:rPr>
            <a:t>％であり、類似団体平均を下回っている。 しかし、それぞれの公共施設等については老朽化が進んでおり、個別施設計画策定に際して、公共施設の再編について検討し、将来の改修、建替費用について試算していく必要がある。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2151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0124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xdr:cNvCxnSpPr/>
      </xdr:nvCxnSpPr>
      <xdr:spPr>
        <a:xfrm flipV="1">
          <a:off x="4206240" y="4639945"/>
          <a:ext cx="1270" cy="102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xdr:cNvSpPr txBox="1"/>
      </xdr:nvSpPr>
      <xdr:spPr>
        <a:xfrm>
          <a:off x="4258945" y="5666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xdr:cNvCxnSpPr/>
      </xdr:nvCxnSpPr>
      <xdr:spPr>
        <a:xfrm>
          <a:off x="4119245" y="566240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xdr:cNvSpPr txBox="1"/>
      </xdr:nvSpPr>
      <xdr:spPr>
        <a:xfrm>
          <a:off x="4258945" y="44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xdr:cNvCxnSpPr/>
      </xdr:nvCxnSpPr>
      <xdr:spPr>
        <a:xfrm>
          <a:off x="4119245" y="46399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xdr:cNvSpPr txBox="1"/>
      </xdr:nvSpPr>
      <xdr:spPr>
        <a:xfrm>
          <a:off x="4258945" y="510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157345" y="5128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xdr:cNvSpPr/>
      </xdr:nvSpPr>
      <xdr:spPr>
        <a:xfrm>
          <a:off x="3537585" y="5117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xdr:cNvSpPr/>
      </xdr:nvSpPr>
      <xdr:spPr>
        <a:xfrm>
          <a:off x="2867025" y="51048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xdr:cNvSpPr/>
      </xdr:nvSpPr>
      <xdr:spPr>
        <a:xfrm>
          <a:off x="2196465" y="50760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525905" y="50526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11430</xdr:rowOff>
    </xdr:from>
    <xdr:to>
      <xdr:col>23</xdr:col>
      <xdr:colOff>136525</xdr:colOff>
      <xdr:row>29</xdr:row>
      <xdr:rowOff>113030</xdr:rowOff>
    </xdr:to>
    <xdr:sp macro="" textlink="">
      <xdr:nvSpPr>
        <xdr:cNvPr id="81" name="楕円 80"/>
        <xdr:cNvSpPr/>
      </xdr:nvSpPr>
      <xdr:spPr>
        <a:xfrm>
          <a:off x="4157345" y="487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34307</xdr:rowOff>
    </xdr:from>
    <xdr:ext cx="405111" cy="259045"/>
    <xdr:sp macro="" textlink="">
      <xdr:nvSpPr>
        <xdr:cNvPr id="82" name="有形固定資産減価償却率該当値テキスト"/>
        <xdr:cNvSpPr txBox="1"/>
      </xdr:nvSpPr>
      <xdr:spPr>
        <a:xfrm>
          <a:off x="4258945" y="47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157692</xdr:rowOff>
    </xdr:from>
    <xdr:to>
      <xdr:col>19</xdr:col>
      <xdr:colOff>187325</xdr:colOff>
      <xdr:row>29</xdr:row>
      <xdr:rowOff>87842</xdr:rowOff>
    </xdr:to>
    <xdr:sp macro="" textlink="">
      <xdr:nvSpPr>
        <xdr:cNvPr id="83" name="楕円 82"/>
        <xdr:cNvSpPr/>
      </xdr:nvSpPr>
      <xdr:spPr>
        <a:xfrm>
          <a:off x="3537585" y="4851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37042</xdr:rowOff>
    </xdr:from>
    <xdr:to>
      <xdr:col>23</xdr:col>
      <xdr:colOff>85725</xdr:colOff>
      <xdr:row>29</xdr:row>
      <xdr:rowOff>62230</xdr:rowOff>
    </xdr:to>
    <xdr:cxnSp macro="">
      <xdr:nvCxnSpPr>
        <xdr:cNvPr id="84" name="直線コネクタ 83"/>
        <xdr:cNvCxnSpPr/>
      </xdr:nvCxnSpPr>
      <xdr:spPr>
        <a:xfrm>
          <a:off x="3588385" y="4898602"/>
          <a:ext cx="61976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123508</xdr:rowOff>
    </xdr:from>
    <xdr:to>
      <xdr:col>15</xdr:col>
      <xdr:colOff>187325</xdr:colOff>
      <xdr:row>29</xdr:row>
      <xdr:rowOff>53658</xdr:rowOff>
    </xdr:to>
    <xdr:sp macro="" textlink="">
      <xdr:nvSpPr>
        <xdr:cNvPr id="85" name="楕円 84"/>
        <xdr:cNvSpPr/>
      </xdr:nvSpPr>
      <xdr:spPr>
        <a:xfrm>
          <a:off x="2867025" y="48174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2858</xdr:rowOff>
    </xdr:from>
    <xdr:to>
      <xdr:col>19</xdr:col>
      <xdr:colOff>136525</xdr:colOff>
      <xdr:row>29</xdr:row>
      <xdr:rowOff>37042</xdr:rowOff>
    </xdr:to>
    <xdr:cxnSp macro="">
      <xdr:nvCxnSpPr>
        <xdr:cNvPr id="86" name="直線コネクタ 85"/>
        <xdr:cNvCxnSpPr/>
      </xdr:nvCxnSpPr>
      <xdr:spPr>
        <a:xfrm>
          <a:off x="2917825" y="4864418"/>
          <a:ext cx="67056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164888</xdr:rowOff>
    </xdr:from>
    <xdr:to>
      <xdr:col>11</xdr:col>
      <xdr:colOff>187325</xdr:colOff>
      <xdr:row>29</xdr:row>
      <xdr:rowOff>95038</xdr:rowOff>
    </xdr:to>
    <xdr:sp macro="" textlink="">
      <xdr:nvSpPr>
        <xdr:cNvPr id="87" name="楕円 86"/>
        <xdr:cNvSpPr/>
      </xdr:nvSpPr>
      <xdr:spPr>
        <a:xfrm>
          <a:off x="2196465" y="48588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2858</xdr:rowOff>
    </xdr:from>
    <xdr:to>
      <xdr:col>15</xdr:col>
      <xdr:colOff>136525</xdr:colOff>
      <xdr:row>29</xdr:row>
      <xdr:rowOff>44238</xdr:rowOff>
    </xdr:to>
    <xdr:cxnSp macro="">
      <xdr:nvCxnSpPr>
        <xdr:cNvPr id="88" name="直線コネクタ 87"/>
        <xdr:cNvCxnSpPr/>
      </xdr:nvCxnSpPr>
      <xdr:spPr>
        <a:xfrm flipV="1">
          <a:off x="2247265" y="4864418"/>
          <a:ext cx="670560" cy="4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114512</xdr:rowOff>
    </xdr:from>
    <xdr:to>
      <xdr:col>7</xdr:col>
      <xdr:colOff>187325</xdr:colOff>
      <xdr:row>29</xdr:row>
      <xdr:rowOff>44662</xdr:rowOff>
    </xdr:to>
    <xdr:sp macro="" textlink="">
      <xdr:nvSpPr>
        <xdr:cNvPr id="89" name="楕円 88"/>
        <xdr:cNvSpPr/>
      </xdr:nvSpPr>
      <xdr:spPr>
        <a:xfrm>
          <a:off x="1525905" y="48084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165312</xdr:rowOff>
    </xdr:from>
    <xdr:to>
      <xdr:col>11</xdr:col>
      <xdr:colOff>136525</xdr:colOff>
      <xdr:row>29</xdr:row>
      <xdr:rowOff>44238</xdr:rowOff>
    </xdr:to>
    <xdr:cxnSp macro="">
      <xdr:nvCxnSpPr>
        <xdr:cNvPr id="90" name="直線コネクタ 89"/>
        <xdr:cNvCxnSpPr/>
      </xdr:nvCxnSpPr>
      <xdr:spPr>
        <a:xfrm>
          <a:off x="1576705" y="4859232"/>
          <a:ext cx="670560" cy="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1" name="n_1aveValue有形固定資産減価償却率"/>
        <xdr:cNvSpPr txBox="1"/>
      </xdr:nvSpPr>
      <xdr:spPr>
        <a:xfrm>
          <a:off x="3395989" y="5206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2" name="n_2aveValue有形固定資産減価償却率"/>
        <xdr:cNvSpPr txBox="1"/>
      </xdr:nvSpPr>
      <xdr:spPr>
        <a:xfrm>
          <a:off x="2738129" y="5197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3" name="n_3aveValue有形固定資産減価償却率"/>
        <xdr:cNvSpPr txBox="1"/>
      </xdr:nvSpPr>
      <xdr:spPr>
        <a:xfrm>
          <a:off x="2067569" y="5168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xdr:cNvSpPr txBox="1"/>
      </xdr:nvSpPr>
      <xdr:spPr>
        <a:xfrm>
          <a:off x="1397009" y="5145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104369</xdr:rowOff>
    </xdr:from>
    <xdr:ext cx="405111" cy="259045"/>
    <xdr:sp macro="" textlink="">
      <xdr:nvSpPr>
        <xdr:cNvPr id="95" name="n_1mainValue有形固定資産減価償却率"/>
        <xdr:cNvSpPr txBox="1"/>
      </xdr:nvSpPr>
      <xdr:spPr>
        <a:xfrm>
          <a:off x="3395989" y="463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70185</xdr:rowOff>
    </xdr:from>
    <xdr:ext cx="405111" cy="259045"/>
    <xdr:sp macro="" textlink="">
      <xdr:nvSpPr>
        <xdr:cNvPr id="96" name="n_2mainValue有形固定資産減価償却率"/>
        <xdr:cNvSpPr txBox="1"/>
      </xdr:nvSpPr>
      <xdr:spPr>
        <a:xfrm>
          <a:off x="2738129" y="4596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111565</xdr:rowOff>
    </xdr:from>
    <xdr:ext cx="405111" cy="259045"/>
    <xdr:sp macro="" textlink="">
      <xdr:nvSpPr>
        <xdr:cNvPr id="97" name="n_3mainValue有形固定資産減価償却率"/>
        <xdr:cNvSpPr txBox="1"/>
      </xdr:nvSpPr>
      <xdr:spPr>
        <a:xfrm>
          <a:off x="2067569" y="463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61189</xdr:rowOff>
    </xdr:from>
    <xdr:ext cx="405111" cy="259045"/>
    <xdr:sp macro="" textlink="">
      <xdr:nvSpPr>
        <xdr:cNvPr id="98" name="n_4mainValue有形固定資産減価償却率"/>
        <xdr:cNvSpPr txBox="1"/>
      </xdr:nvSpPr>
      <xdr:spPr>
        <a:xfrm>
          <a:off x="1397009" y="458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１７年度以降、合併後から実施されてきた合特例債事業に係る既発債の発行が終了し、将来負担額は近年横ばい傾向にあるものの、類似団体と比較して職員数が多く、人件費が高い水準にあるため、債務償還可能年数も類似団体と比べると長く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xdr:cNvCxnSpPr/>
      </xdr:nvCxnSpPr>
      <xdr:spPr>
        <a:xfrm flipV="1">
          <a:off x="13027660" y="4442248"/>
          <a:ext cx="1269" cy="1188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xdr:cNvSpPr txBox="1"/>
      </xdr:nvSpPr>
      <xdr:spPr>
        <a:xfrm>
          <a:off x="13080365" y="56344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xdr:cNvCxnSpPr/>
      </xdr:nvCxnSpPr>
      <xdr:spPr>
        <a:xfrm>
          <a:off x="12963525" y="563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32" name="債務償還比率平均値テキスト"/>
        <xdr:cNvSpPr txBox="1"/>
      </xdr:nvSpPr>
      <xdr:spPr>
        <a:xfrm>
          <a:off x="13080365" y="499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xdr:cNvSpPr/>
      </xdr:nvSpPr>
      <xdr:spPr>
        <a:xfrm>
          <a:off x="13001625" y="50145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xdr:cNvSpPr/>
      </xdr:nvSpPr>
      <xdr:spPr>
        <a:xfrm>
          <a:off x="12359005" y="49985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xdr:cNvSpPr/>
      </xdr:nvSpPr>
      <xdr:spPr>
        <a:xfrm>
          <a:off x="11688445" y="5003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xdr:cNvSpPr/>
      </xdr:nvSpPr>
      <xdr:spPr>
        <a:xfrm>
          <a:off x="11017885" y="5021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xdr:cNvSpPr/>
      </xdr:nvSpPr>
      <xdr:spPr>
        <a:xfrm>
          <a:off x="10347325" y="503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61087</xdr:rowOff>
    </xdr:from>
    <xdr:to>
      <xdr:col>76</xdr:col>
      <xdr:colOff>73025</xdr:colOff>
      <xdr:row>29</xdr:row>
      <xdr:rowOff>162687</xdr:rowOff>
    </xdr:to>
    <xdr:sp macro="" textlink="">
      <xdr:nvSpPr>
        <xdr:cNvPr id="143" name="楕円 142"/>
        <xdr:cNvSpPr/>
      </xdr:nvSpPr>
      <xdr:spPr>
        <a:xfrm>
          <a:off x="13001625" y="49226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83964</xdr:rowOff>
    </xdr:from>
    <xdr:ext cx="469744" cy="259045"/>
    <xdr:sp macro="" textlink="">
      <xdr:nvSpPr>
        <xdr:cNvPr id="144" name="債務償還比率該当値テキスト"/>
        <xdr:cNvSpPr txBox="1"/>
      </xdr:nvSpPr>
      <xdr:spPr>
        <a:xfrm>
          <a:off x="13080365" y="4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36499</xdr:rowOff>
    </xdr:from>
    <xdr:to>
      <xdr:col>72</xdr:col>
      <xdr:colOff>123825</xdr:colOff>
      <xdr:row>29</xdr:row>
      <xdr:rowOff>138099</xdr:rowOff>
    </xdr:to>
    <xdr:sp macro="" textlink="">
      <xdr:nvSpPr>
        <xdr:cNvPr id="145" name="楕円 144"/>
        <xdr:cNvSpPr/>
      </xdr:nvSpPr>
      <xdr:spPr>
        <a:xfrm>
          <a:off x="12359005" y="489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87299</xdr:rowOff>
    </xdr:from>
    <xdr:to>
      <xdr:col>76</xdr:col>
      <xdr:colOff>22225</xdr:colOff>
      <xdr:row>29</xdr:row>
      <xdr:rowOff>111887</xdr:rowOff>
    </xdr:to>
    <xdr:cxnSp macro="">
      <xdr:nvCxnSpPr>
        <xdr:cNvPr id="146" name="直線コネクタ 145"/>
        <xdr:cNvCxnSpPr/>
      </xdr:nvCxnSpPr>
      <xdr:spPr>
        <a:xfrm>
          <a:off x="12409805" y="4948859"/>
          <a:ext cx="619760" cy="2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24384</xdr:rowOff>
    </xdr:from>
    <xdr:to>
      <xdr:col>68</xdr:col>
      <xdr:colOff>123825</xdr:colOff>
      <xdr:row>29</xdr:row>
      <xdr:rowOff>125984</xdr:rowOff>
    </xdr:to>
    <xdr:sp macro="" textlink="">
      <xdr:nvSpPr>
        <xdr:cNvPr id="147" name="楕円 146"/>
        <xdr:cNvSpPr/>
      </xdr:nvSpPr>
      <xdr:spPr>
        <a:xfrm>
          <a:off x="11688445" y="488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75184</xdr:rowOff>
    </xdr:from>
    <xdr:to>
      <xdr:col>72</xdr:col>
      <xdr:colOff>73025</xdr:colOff>
      <xdr:row>29</xdr:row>
      <xdr:rowOff>87299</xdr:rowOff>
    </xdr:to>
    <xdr:cxnSp macro="">
      <xdr:nvCxnSpPr>
        <xdr:cNvPr id="148" name="直線コネクタ 147"/>
        <xdr:cNvCxnSpPr/>
      </xdr:nvCxnSpPr>
      <xdr:spPr>
        <a:xfrm>
          <a:off x="11739245" y="4936744"/>
          <a:ext cx="67056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34460</xdr:rowOff>
    </xdr:from>
    <xdr:to>
      <xdr:col>64</xdr:col>
      <xdr:colOff>123825</xdr:colOff>
      <xdr:row>29</xdr:row>
      <xdr:rowOff>136060</xdr:rowOff>
    </xdr:to>
    <xdr:sp macro="" textlink="">
      <xdr:nvSpPr>
        <xdr:cNvPr id="149" name="楕円 148"/>
        <xdr:cNvSpPr/>
      </xdr:nvSpPr>
      <xdr:spPr>
        <a:xfrm>
          <a:off x="11017885" y="489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75184</xdr:rowOff>
    </xdr:from>
    <xdr:to>
      <xdr:col>68</xdr:col>
      <xdr:colOff>73025</xdr:colOff>
      <xdr:row>29</xdr:row>
      <xdr:rowOff>85260</xdr:rowOff>
    </xdr:to>
    <xdr:cxnSp macro="">
      <xdr:nvCxnSpPr>
        <xdr:cNvPr id="150" name="直線コネクタ 149"/>
        <xdr:cNvCxnSpPr/>
      </xdr:nvCxnSpPr>
      <xdr:spPr>
        <a:xfrm flipV="1">
          <a:off x="11068685" y="4936744"/>
          <a:ext cx="67056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10710</xdr:rowOff>
    </xdr:from>
    <xdr:to>
      <xdr:col>60</xdr:col>
      <xdr:colOff>123825</xdr:colOff>
      <xdr:row>29</xdr:row>
      <xdr:rowOff>112310</xdr:rowOff>
    </xdr:to>
    <xdr:sp macro="" textlink="">
      <xdr:nvSpPr>
        <xdr:cNvPr id="151" name="楕円 150"/>
        <xdr:cNvSpPr/>
      </xdr:nvSpPr>
      <xdr:spPr>
        <a:xfrm>
          <a:off x="10347325" y="48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61510</xdr:rowOff>
    </xdr:from>
    <xdr:to>
      <xdr:col>64</xdr:col>
      <xdr:colOff>73025</xdr:colOff>
      <xdr:row>29</xdr:row>
      <xdr:rowOff>85260</xdr:rowOff>
    </xdr:to>
    <xdr:cxnSp macro="">
      <xdr:nvCxnSpPr>
        <xdr:cNvPr id="152" name="直線コネクタ 151"/>
        <xdr:cNvCxnSpPr/>
      </xdr:nvCxnSpPr>
      <xdr:spPr>
        <a:xfrm>
          <a:off x="10398125" y="4923070"/>
          <a:ext cx="670560" cy="2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53" name="n_1aveValue債務償還比率"/>
        <xdr:cNvSpPr txBox="1"/>
      </xdr:nvSpPr>
      <xdr:spPr>
        <a:xfrm>
          <a:off x="12185092" y="508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macro="" textlink="">
      <xdr:nvSpPr>
        <xdr:cNvPr id="154" name="n_2aveValue債務償還比率"/>
        <xdr:cNvSpPr txBox="1"/>
      </xdr:nvSpPr>
      <xdr:spPr>
        <a:xfrm>
          <a:off x="11527232" y="509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55" name="n_3aveValue債務償還比率"/>
        <xdr:cNvSpPr txBox="1"/>
      </xdr:nvSpPr>
      <xdr:spPr>
        <a:xfrm>
          <a:off x="10856672" y="511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56" name="n_4aveValue債務償還比率"/>
        <xdr:cNvSpPr txBox="1"/>
      </xdr:nvSpPr>
      <xdr:spPr>
        <a:xfrm>
          <a:off x="10186112" y="512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154626</xdr:rowOff>
    </xdr:from>
    <xdr:ext cx="469744" cy="259045"/>
    <xdr:sp macro="" textlink="">
      <xdr:nvSpPr>
        <xdr:cNvPr id="157" name="n_1mainValue債務償還比率"/>
        <xdr:cNvSpPr txBox="1"/>
      </xdr:nvSpPr>
      <xdr:spPr>
        <a:xfrm>
          <a:off x="12185092" y="468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142511</xdr:rowOff>
    </xdr:from>
    <xdr:ext cx="469744" cy="259045"/>
    <xdr:sp macro="" textlink="">
      <xdr:nvSpPr>
        <xdr:cNvPr id="158" name="n_2mainValue債務償還比率"/>
        <xdr:cNvSpPr txBox="1"/>
      </xdr:nvSpPr>
      <xdr:spPr>
        <a:xfrm>
          <a:off x="11527232" y="46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152587</xdr:rowOff>
    </xdr:from>
    <xdr:ext cx="469744" cy="259045"/>
    <xdr:sp macro="" textlink="">
      <xdr:nvSpPr>
        <xdr:cNvPr id="159" name="n_3mainValue債務償還比率"/>
        <xdr:cNvSpPr txBox="1"/>
      </xdr:nvSpPr>
      <xdr:spPr>
        <a:xfrm>
          <a:off x="10856672" y="467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128837</xdr:rowOff>
    </xdr:from>
    <xdr:ext cx="469744" cy="259045"/>
    <xdr:sp macro="" textlink="">
      <xdr:nvSpPr>
        <xdr:cNvPr id="160" name="n_4mainValue債務償還比率"/>
        <xdr:cNvSpPr txBox="1"/>
      </xdr:nvSpPr>
      <xdr:spPr>
        <a:xfrm>
          <a:off x="10186112" y="465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13,764
13,669
232.17
13,881,880
13,085,457
781,348
6,946,505
12,014,088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xdr:cNvCxnSpPr/>
      </xdr:nvCxnSpPr>
      <xdr:spPr>
        <a:xfrm flipV="1">
          <a:off x="4086225" y="570166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12496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020820" y="705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xdr:cNvSpPr txBox="1"/>
      </xdr:nvSpPr>
      <xdr:spPr>
        <a:xfrm>
          <a:off x="4124960" y="548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xdr:cNvCxnSpPr/>
      </xdr:nvCxnSpPr>
      <xdr:spPr>
        <a:xfrm>
          <a:off x="4020820" y="5701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xdr:cNvSpPr txBox="1"/>
      </xdr:nvSpPr>
      <xdr:spPr>
        <a:xfrm>
          <a:off x="412496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03606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xdr:cNvSpPr/>
      </xdr:nvSpPr>
      <xdr:spPr>
        <a:xfrm>
          <a:off x="3312160" y="62680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xdr:cNvSpPr/>
      </xdr:nvSpPr>
      <xdr:spPr>
        <a:xfrm>
          <a:off x="25146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7399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965200" y="617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132080</xdr:rowOff>
    </xdr:from>
    <xdr:to>
      <xdr:col>24</xdr:col>
      <xdr:colOff>114300</xdr:colOff>
      <xdr:row>36</xdr:row>
      <xdr:rowOff>62230</xdr:rowOff>
    </xdr:to>
    <xdr:sp macro="" textlink="">
      <xdr:nvSpPr>
        <xdr:cNvPr id="73" name="楕円 72"/>
        <xdr:cNvSpPr/>
      </xdr:nvSpPr>
      <xdr:spPr>
        <a:xfrm>
          <a:off x="4036060" y="5999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154957</xdr:rowOff>
    </xdr:from>
    <xdr:ext cx="405111" cy="259045"/>
    <xdr:sp macro="" textlink="">
      <xdr:nvSpPr>
        <xdr:cNvPr id="74" name="【道路】&#10;有形固定資産減価償却率該当値テキスト"/>
        <xdr:cNvSpPr txBox="1"/>
      </xdr:nvSpPr>
      <xdr:spPr>
        <a:xfrm>
          <a:off x="412496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95885</xdr:rowOff>
    </xdr:from>
    <xdr:to>
      <xdr:col>20</xdr:col>
      <xdr:colOff>38100</xdr:colOff>
      <xdr:row>36</xdr:row>
      <xdr:rowOff>26035</xdr:rowOff>
    </xdr:to>
    <xdr:sp macro="" textlink="">
      <xdr:nvSpPr>
        <xdr:cNvPr id="75" name="楕円 74"/>
        <xdr:cNvSpPr/>
      </xdr:nvSpPr>
      <xdr:spPr>
        <a:xfrm>
          <a:off x="3312160" y="59632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146685</xdr:rowOff>
    </xdr:from>
    <xdr:to>
      <xdr:col>24</xdr:col>
      <xdr:colOff>63500</xdr:colOff>
      <xdr:row>36</xdr:row>
      <xdr:rowOff>11430</xdr:rowOff>
    </xdr:to>
    <xdr:cxnSp macro="">
      <xdr:nvCxnSpPr>
        <xdr:cNvPr id="76" name="直線コネクタ 75"/>
        <xdr:cNvCxnSpPr/>
      </xdr:nvCxnSpPr>
      <xdr:spPr>
        <a:xfrm>
          <a:off x="3355340" y="601408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7" name="楕円 76"/>
        <xdr:cNvSpPr/>
      </xdr:nvSpPr>
      <xdr:spPr>
        <a:xfrm>
          <a:off x="25146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35</xdr:row>
      <xdr:rowOff>146685</xdr:rowOff>
    </xdr:to>
    <xdr:cxnSp macro="">
      <xdr:nvCxnSpPr>
        <xdr:cNvPr id="78" name="直線コネクタ 77"/>
        <xdr:cNvCxnSpPr/>
      </xdr:nvCxnSpPr>
      <xdr:spPr>
        <a:xfrm>
          <a:off x="2565400" y="597789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25400</xdr:rowOff>
    </xdr:from>
    <xdr:to>
      <xdr:col>10</xdr:col>
      <xdr:colOff>165100</xdr:colOff>
      <xdr:row>35</xdr:row>
      <xdr:rowOff>127000</xdr:rowOff>
    </xdr:to>
    <xdr:sp macro="" textlink="">
      <xdr:nvSpPr>
        <xdr:cNvPr id="79" name="楕円 78"/>
        <xdr:cNvSpPr/>
      </xdr:nvSpPr>
      <xdr:spPr>
        <a:xfrm>
          <a:off x="17399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76200</xdr:rowOff>
    </xdr:from>
    <xdr:to>
      <xdr:col>15</xdr:col>
      <xdr:colOff>50800</xdr:colOff>
      <xdr:row>35</xdr:row>
      <xdr:rowOff>110490</xdr:rowOff>
    </xdr:to>
    <xdr:cxnSp macro="">
      <xdr:nvCxnSpPr>
        <xdr:cNvPr id="80" name="直線コネクタ 79"/>
        <xdr:cNvCxnSpPr/>
      </xdr:nvCxnSpPr>
      <xdr:spPr>
        <a:xfrm>
          <a:off x="1790700" y="594360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158750</xdr:rowOff>
    </xdr:from>
    <xdr:to>
      <xdr:col>6</xdr:col>
      <xdr:colOff>38100</xdr:colOff>
      <xdr:row>35</xdr:row>
      <xdr:rowOff>88900</xdr:rowOff>
    </xdr:to>
    <xdr:sp macro="" textlink="">
      <xdr:nvSpPr>
        <xdr:cNvPr id="81" name="楕円 80"/>
        <xdr:cNvSpPr/>
      </xdr:nvSpPr>
      <xdr:spPr>
        <a:xfrm>
          <a:off x="965200" y="5858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38100</xdr:rowOff>
    </xdr:from>
    <xdr:to>
      <xdr:col>10</xdr:col>
      <xdr:colOff>114300</xdr:colOff>
      <xdr:row>35</xdr:row>
      <xdr:rowOff>76200</xdr:rowOff>
    </xdr:to>
    <xdr:cxnSp macro="">
      <xdr:nvCxnSpPr>
        <xdr:cNvPr id="82" name="直線コネクタ 81"/>
        <xdr:cNvCxnSpPr/>
      </xdr:nvCxnSpPr>
      <xdr:spPr>
        <a:xfrm>
          <a:off x="1008380" y="590550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xdr:cNvSpPr txBox="1"/>
      </xdr:nvSpPr>
      <xdr:spPr>
        <a:xfrm>
          <a:off x="317056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xdr:cNvSpPr txBox="1"/>
      </xdr:nvSpPr>
      <xdr:spPr>
        <a:xfrm>
          <a:off x="238570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xdr:cNvSpPr txBox="1"/>
      </xdr:nvSpPr>
      <xdr:spPr>
        <a:xfrm>
          <a:off x="1611004" y="62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xdr:cNvSpPr txBox="1"/>
      </xdr:nvSpPr>
      <xdr:spPr>
        <a:xfrm>
          <a:off x="83630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42562</xdr:rowOff>
    </xdr:from>
    <xdr:ext cx="405111" cy="259045"/>
    <xdr:sp macro="" textlink="">
      <xdr:nvSpPr>
        <xdr:cNvPr id="87" name="n_1mainValue【道路】&#10;有形固定資産減価償却率"/>
        <xdr:cNvSpPr txBox="1"/>
      </xdr:nvSpPr>
      <xdr:spPr>
        <a:xfrm>
          <a:off x="317056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8" name="n_2mainValue【道路】&#10;有形固定資産減価償却率"/>
        <xdr:cNvSpPr txBox="1"/>
      </xdr:nvSpPr>
      <xdr:spPr>
        <a:xfrm>
          <a:off x="238570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143527</xdr:rowOff>
    </xdr:from>
    <xdr:ext cx="405111" cy="259045"/>
    <xdr:sp macro="" textlink="">
      <xdr:nvSpPr>
        <xdr:cNvPr id="89" name="n_3mainValue【道路】&#10;有形固定資産減価償却率"/>
        <xdr:cNvSpPr txBox="1"/>
      </xdr:nvSpPr>
      <xdr:spPr>
        <a:xfrm>
          <a:off x="161100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105427</xdr:rowOff>
    </xdr:from>
    <xdr:ext cx="405111" cy="259045"/>
    <xdr:sp macro="" textlink="">
      <xdr:nvSpPr>
        <xdr:cNvPr id="90" name="n_4mainValue【道路】&#10;有形固定資産減価償却率"/>
        <xdr:cNvSpPr txBox="1"/>
      </xdr:nvSpPr>
      <xdr:spPr>
        <a:xfrm>
          <a:off x="83630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xdr:cNvCxnSpPr/>
      </xdr:nvCxnSpPr>
      <xdr:spPr>
        <a:xfrm flipV="1">
          <a:off x="9219565" y="5598490"/>
          <a:ext cx="0"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xdr:cNvSpPr txBox="1"/>
      </xdr:nvSpPr>
      <xdr:spPr>
        <a:xfrm>
          <a:off x="9258300" y="704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xdr:cNvCxnSpPr/>
      </xdr:nvCxnSpPr>
      <xdr:spPr>
        <a:xfrm>
          <a:off x="9154160" y="7045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xdr:cNvSpPr txBox="1"/>
      </xdr:nvSpPr>
      <xdr:spPr>
        <a:xfrm>
          <a:off x="9258300" y="537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xdr:cNvCxnSpPr/>
      </xdr:nvCxnSpPr>
      <xdr:spPr>
        <a:xfrm>
          <a:off x="9154160" y="559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71035</xdr:rowOff>
    </xdr:from>
    <xdr:ext cx="534377" cy="259045"/>
    <xdr:sp macro="" textlink="">
      <xdr:nvSpPr>
        <xdr:cNvPr id="119" name="【道路】&#10;一人当たり延長平均値テキスト"/>
        <xdr:cNvSpPr txBox="1"/>
      </xdr:nvSpPr>
      <xdr:spPr>
        <a:xfrm>
          <a:off x="9258300" y="6441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xdr:cNvSpPr/>
      </xdr:nvSpPr>
      <xdr:spPr>
        <a:xfrm>
          <a:off x="9192260" y="64629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xdr:cNvSpPr/>
      </xdr:nvSpPr>
      <xdr:spPr>
        <a:xfrm>
          <a:off x="8445500" y="6478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xdr:cNvSpPr/>
      </xdr:nvSpPr>
      <xdr:spPr>
        <a:xfrm>
          <a:off x="7670800" y="64886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xdr:cNvSpPr/>
      </xdr:nvSpPr>
      <xdr:spPr>
        <a:xfrm>
          <a:off x="6873240" y="6497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xdr:cNvSpPr/>
      </xdr:nvSpPr>
      <xdr:spPr>
        <a:xfrm>
          <a:off x="6098540" y="6496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49308</xdr:rowOff>
    </xdr:from>
    <xdr:to>
      <xdr:col>55</xdr:col>
      <xdr:colOff>50800</xdr:colOff>
      <xdr:row>36</xdr:row>
      <xdr:rowOff>150908</xdr:rowOff>
    </xdr:to>
    <xdr:sp macro="" textlink="">
      <xdr:nvSpPr>
        <xdr:cNvPr id="130" name="楕円 129"/>
        <xdr:cNvSpPr/>
      </xdr:nvSpPr>
      <xdr:spPr>
        <a:xfrm>
          <a:off x="9192260" y="60843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72185</xdr:rowOff>
    </xdr:from>
    <xdr:ext cx="534377" cy="259045"/>
    <xdr:sp macro="" textlink="">
      <xdr:nvSpPr>
        <xdr:cNvPr id="131" name="【道路】&#10;一人当たり延長該当値テキスト"/>
        <xdr:cNvSpPr txBox="1"/>
      </xdr:nvSpPr>
      <xdr:spPr>
        <a:xfrm>
          <a:off x="9258300" y="593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70053</xdr:rowOff>
    </xdr:from>
    <xdr:to>
      <xdr:col>50</xdr:col>
      <xdr:colOff>165100</xdr:colOff>
      <xdr:row>37</xdr:row>
      <xdr:rowOff>203</xdr:rowOff>
    </xdr:to>
    <xdr:sp macro="" textlink="">
      <xdr:nvSpPr>
        <xdr:cNvPr id="132" name="楕円 131"/>
        <xdr:cNvSpPr/>
      </xdr:nvSpPr>
      <xdr:spPr>
        <a:xfrm>
          <a:off x="8445500" y="61050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100108</xdr:rowOff>
    </xdr:from>
    <xdr:to>
      <xdr:col>55</xdr:col>
      <xdr:colOff>0</xdr:colOff>
      <xdr:row>36</xdr:row>
      <xdr:rowOff>120853</xdr:rowOff>
    </xdr:to>
    <xdr:cxnSp macro="">
      <xdr:nvCxnSpPr>
        <xdr:cNvPr id="133" name="直線コネクタ 132"/>
        <xdr:cNvCxnSpPr/>
      </xdr:nvCxnSpPr>
      <xdr:spPr>
        <a:xfrm flipV="1">
          <a:off x="8496300" y="6135148"/>
          <a:ext cx="7239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91618</xdr:rowOff>
    </xdr:from>
    <xdr:to>
      <xdr:col>46</xdr:col>
      <xdr:colOff>38100</xdr:colOff>
      <xdr:row>37</xdr:row>
      <xdr:rowOff>21768</xdr:rowOff>
    </xdr:to>
    <xdr:sp macro="" textlink="">
      <xdr:nvSpPr>
        <xdr:cNvPr id="134" name="楕円 133"/>
        <xdr:cNvSpPr/>
      </xdr:nvSpPr>
      <xdr:spPr>
        <a:xfrm>
          <a:off x="7670800" y="61266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120853</xdr:rowOff>
    </xdr:from>
    <xdr:to>
      <xdr:col>50</xdr:col>
      <xdr:colOff>114300</xdr:colOff>
      <xdr:row>36</xdr:row>
      <xdr:rowOff>142418</xdr:rowOff>
    </xdr:to>
    <xdr:cxnSp macro="">
      <xdr:nvCxnSpPr>
        <xdr:cNvPr id="135" name="直線コネクタ 134"/>
        <xdr:cNvCxnSpPr/>
      </xdr:nvCxnSpPr>
      <xdr:spPr>
        <a:xfrm flipV="1">
          <a:off x="7713980" y="6155893"/>
          <a:ext cx="78232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106381</xdr:rowOff>
    </xdr:from>
    <xdr:to>
      <xdr:col>41</xdr:col>
      <xdr:colOff>101600</xdr:colOff>
      <xdr:row>37</xdr:row>
      <xdr:rowOff>36531</xdr:rowOff>
    </xdr:to>
    <xdr:sp macro="" textlink="">
      <xdr:nvSpPr>
        <xdr:cNvPr id="136" name="楕円 135"/>
        <xdr:cNvSpPr/>
      </xdr:nvSpPr>
      <xdr:spPr>
        <a:xfrm>
          <a:off x="6873240" y="61414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142418</xdr:rowOff>
    </xdr:from>
    <xdr:to>
      <xdr:col>45</xdr:col>
      <xdr:colOff>177800</xdr:colOff>
      <xdr:row>36</xdr:row>
      <xdr:rowOff>157181</xdr:rowOff>
    </xdr:to>
    <xdr:cxnSp macro="">
      <xdr:nvCxnSpPr>
        <xdr:cNvPr id="137" name="直線コネクタ 136"/>
        <xdr:cNvCxnSpPr/>
      </xdr:nvCxnSpPr>
      <xdr:spPr>
        <a:xfrm flipV="1">
          <a:off x="6924040" y="6177458"/>
          <a:ext cx="78994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47974</xdr:rowOff>
    </xdr:from>
    <xdr:to>
      <xdr:col>36</xdr:col>
      <xdr:colOff>165100</xdr:colOff>
      <xdr:row>34</xdr:row>
      <xdr:rowOff>149574</xdr:rowOff>
    </xdr:to>
    <xdr:sp macro="" textlink="">
      <xdr:nvSpPr>
        <xdr:cNvPr id="138" name="楕円 137"/>
        <xdr:cNvSpPr/>
      </xdr:nvSpPr>
      <xdr:spPr>
        <a:xfrm>
          <a:off x="6098540" y="574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98774</xdr:rowOff>
    </xdr:from>
    <xdr:to>
      <xdr:col>41</xdr:col>
      <xdr:colOff>50800</xdr:colOff>
      <xdr:row>36</xdr:row>
      <xdr:rowOff>157181</xdr:rowOff>
    </xdr:to>
    <xdr:cxnSp macro="">
      <xdr:nvCxnSpPr>
        <xdr:cNvPr id="139" name="直線コネクタ 138"/>
        <xdr:cNvCxnSpPr/>
      </xdr:nvCxnSpPr>
      <xdr:spPr>
        <a:xfrm>
          <a:off x="6149340" y="5798534"/>
          <a:ext cx="774700" cy="39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29792</xdr:rowOff>
    </xdr:from>
    <xdr:ext cx="534377" cy="259045"/>
    <xdr:sp macro="" textlink="">
      <xdr:nvSpPr>
        <xdr:cNvPr id="140" name="n_1aveValue【道路】&#10;一人当たり延長"/>
        <xdr:cNvSpPr txBox="1"/>
      </xdr:nvSpPr>
      <xdr:spPr>
        <a:xfrm>
          <a:off x="8239271" y="656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39603</xdr:rowOff>
    </xdr:from>
    <xdr:ext cx="534377" cy="259045"/>
    <xdr:sp macro="" textlink="">
      <xdr:nvSpPr>
        <xdr:cNvPr id="141" name="n_2aveValue【道路】&#10;一人当たり延長"/>
        <xdr:cNvSpPr txBox="1"/>
      </xdr:nvSpPr>
      <xdr:spPr>
        <a:xfrm>
          <a:off x="7477271" y="6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48156</xdr:rowOff>
    </xdr:from>
    <xdr:ext cx="534377" cy="259045"/>
    <xdr:sp macro="" textlink="">
      <xdr:nvSpPr>
        <xdr:cNvPr id="142" name="n_3aveValue【道路】&#10;一人当たり延長"/>
        <xdr:cNvSpPr txBox="1"/>
      </xdr:nvSpPr>
      <xdr:spPr>
        <a:xfrm>
          <a:off x="6702571" y="658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47509</xdr:rowOff>
    </xdr:from>
    <xdr:ext cx="534377" cy="259045"/>
    <xdr:sp macro="" textlink="">
      <xdr:nvSpPr>
        <xdr:cNvPr id="143" name="n_4aveValue【道路】&#10;一人当たり延長"/>
        <xdr:cNvSpPr txBox="1"/>
      </xdr:nvSpPr>
      <xdr:spPr>
        <a:xfrm>
          <a:off x="5905011" y="65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16730</xdr:rowOff>
    </xdr:from>
    <xdr:ext cx="534377" cy="259045"/>
    <xdr:sp macro="" textlink="">
      <xdr:nvSpPr>
        <xdr:cNvPr id="144" name="n_1mainValue【道路】&#10;一人当たり延長"/>
        <xdr:cNvSpPr txBox="1"/>
      </xdr:nvSpPr>
      <xdr:spPr>
        <a:xfrm>
          <a:off x="8239271" y="588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38295</xdr:rowOff>
    </xdr:from>
    <xdr:ext cx="534377" cy="259045"/>
    <xdr:sp macro="" textlink="">
      <xdr:nvSpPr>
        <xdr:cNvPr id="145" name="n_2mainValue【道路】&#10;一人当たり延長"/>
        <xdr:cNvSpPr txBox="1"/>
      </xdr:nvSpPr>
      <xdr:spPr>
        <a:xfrm>
          <a:off x="7477271" y="590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53058</xdr:rowOff>
    </xdr:from>
    <xdr:ext cx="534377" cy="259045"/>
    <xdr:sp macro="" textlink="">
      <xdr:nvSpPr>
        <xdr:cNvPr id="146" name="n_3mainValue【道路】&#10;一人当たり延長"/>
        <xdr:cNvSpPr txBox="1"/>
      </xdr:nvSpPr>
      <xdr:spPr>
        <a:xfrm>
          <a:off x="6702571" y="592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166101</xdr:rowOff>
    </xdr:from>
    <xdr:ext cx="534377" cy="259045"/>
    <xdr:sp macro="" textlink="">
      <xdr:nvSpPr>
        <xdr:cNvPr id="147" name="n_4mainValue【道路】&#10;一人当たり延長"/>
        <xdr:cNvSpPr txBox="1"/>
      </xdr:nvSpPr>
      <xdr:spPr>
        <a:xfrm>
          <a:off x="5905011" y="553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xdr:cNvCxnSpPr/>
      </xdr:nvCxnSpPr>
      <xdr:spPr>
        <a:xfrm flipV="1">
          <a:off x="4086225" y="9296944"/>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xdr:cNvSpPr txBox="1"/>
      </xdr:nvSpPr>
      <xdr:spPr>
        <a:xfrm>
          <a:off x="4124960" y="90759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xdr:cNvCxnSpPr/>
      </xdr:nvCxnSpPr>
      <xdr:spPr>
        <a:xfrm>
          <a:off x="4020820" y="9296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xdr:cNvSpPr txBox="1"/>
      </xdr:nvSpPr>
      <xdr:spPr>
        <a:xfrm>
          <a:off x="4124960" y="1017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03606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312160" y="101872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5146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7399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965200" y="10138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47172</xdr:rowOff>
    </xdr:from>
    <xdr:to>
      <xdr:col>24</xdr:col>
      <xdr:colOff>114300</xdr:colOff>
      <xdr:row>59</xdr:row>
      <xdr:rowOff>148772</xdr:rowOff>
    </xdr:to>
    <xdr:sp macro="" textlink="">
      <xdr:nvSpPr>
        <xdr:cNvPr id="189" name="楕円 188"/>
        <xdr:cNvSpPr/>
      </xdr:nvSpPr>
      <xdr:spPr>
        <a:xfrm>
          <a:off x="4036060" y="99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70049</xdr:rowOff>
    </xdr:from>
    <xdr:ext cx="405111" cy="259045"/>
    <xdr:sp macro="" textlink="">
      <xdr:nvSpPr>
        <xdr:cNvPr id="190" name="【橋りょう・トンネル】&#10;有形固定資産減価償却率該当値テキスト"/>
        <xdr:cNvSpPr txBox="1"/>
      </xdr:nvSpPr>
      <xdr:spPr>
        <a:xfrm>
          <a:off x="4124960" y="979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21046</xdr:rowOff>
    </xdr:from>
    <xdr:to>
      <xdr:col>20</xdr:col>
      <xdr:colOff>38100</xdr:colOff>
      <xdr:row>59</xdr:row>
      <xdr:rowOff>122646</xdr:rowOff>
    </xdr:to>
    <xdr:sp macro="" textlink="">
      <xdr:nvSpPr>
        <xdr:cNvPr id="191" name="楕円 190"/>
        <xdr:cNvSpPr/>
      </xdr:nvSpPr>
      <xdr:spPr>
        <a:xfrm>
          <a:off x="3312160" y="99118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71846</xdr:rowOff>
    </xdr:from>
    <xdr:to>
      <xdr:col>24</xdr:col>
      <xdr:colOff>63500</xdr:colOff>
      <xdr:row>59</xdr:row>
      <xdr:rowOff>97972</xdr:rowOff>
    </xdr:to>
    <xdr:cxnSp macro="">
      <xdr:nvCxnSpPr>
        <xdr:cNvPr id="192" name="直線コネクタ 191"/>
        <xdr:cNvCxnSpPr/>
      </xdr:nvCxnSpPr>
      <xdr:spPr>
        <a:xfrm>
          <a:off x="3355340" y="9962606"/>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169635</xdr:rowOff>
    </xdr:from>
    <xdr:to>
      <xdr:col>15</xdr:col>
      <xdr:colOff>101600</xdr:colOff>
      <xdr:row>59</xdr:row>
      <xdr:rowOff>99785</xdr:rowOff>
    </xdr:to>
    <xdr:sp macro="" textlink="">
      <xdr:nvSpPr>
        <xdr:cNvPr id="193" name="楕円 192"/>
        <xdr:cNvSpPr/>
      </xdr:nvSpPr>
      <xdr:spPr>
        <a:xfrm>
          <a:off x="2514600" y="9892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48985</xdr:rowOff>
    </xdr:from>
    <xdr:to>
      <xdr:col>19</xdr:col>
      <xdr:colOff>177800</xdr:colOff>
      <xdr:row>59</xdr:row>
      <xdr:rowOff>71846</xdr:rowOff>
    </xdr:to>
    <xdr:cxnSp macro="">
      <xdr:nvCxnSpPr>
        <xdr:cNvPr id="194" name="直線コネクタ 193"/>
        <xdr:cNvCxnSpPr/>
      </xdr:nvCxnSpPr>
      <xdr:spPr>
        <a:xfrm>
          <a:off x="2565400" y="9939745"/>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141877</xdr:rowOff>
    </xdr:from>
    <xdr:to>
      <xdr:col>10</xdr:col>
      <xdr:colOff>165100</xdr:colOff>
      <xdr:row>59</xdr:row>
      <xdr:rowOff>72027</xdr:rowOff>
    </xdr:to>
    <xdr:sp macro="" textlink="">
      <xdr:nvSpPr>
        <xdr:cNvPr id="195" name="楕円 194"/>
        <xdr:cNvSpPr/>
      </xdr:nvSpPr>
      <xdr:spPr>
        <a:xfrm>
          <a:off x="1739900" y="98649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21227</xdr:rowOff>
    </xdr:from>
    <xdr:to>
      <xdr:col>15</xdr:col>
      <xdr:colOff>50800</xdr:colOff>
      <xdr:row>59</xdr:row>
      <xdr:rowOff>48985</xdr:rowOff>
    </xdr:to>
    <xdr:cxnSp macro="">
      <xdr:nvCxnSpPr>
        <xdr:cNvPr id="196" name="直線コネクタ 195"/>
        <xdr:cNvCxnSpPr/>
      </xdr:nvCxnSpPr>
      <xdr:spPr>
        <a:xfrm>
          <a:off x="1790700" y="9911987"/>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112485</xdr:rowOff>
    </xdr:from>
    <xdr:to>
      <xdr:col>6</xdr:col>
      <xdr:colOff>38100</xdr:colOff>
      <xdr:row>59</xdr:row>
      <xdr:rowOff>42635</xdr:rowOff>
    </xdr:to>
    <xdr:sp macro="" textlink="">
      <xdr:nvSpPr>
        <xdr:cNvPr id="197" name="楕円 196"/>
        <xdr:cNvSpPr/>
      </xdr:nvSpPr>
      <xdr:spPr>
        <a:xfrm>
          <a:off x="965200" y="9835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163285</xdr:rowOff>
    </xdr:from>
    <xdr:to>
      <xdr:col>10</xdr:col>
      <xdr:colOff>114300</xdr:colOff>
      <xdr:row>59</xdr:row>
      <xdr:rowOff>21227</xdr:rowOff>
    </xdr:to>
    <xdr:cxnSp macro="">
      <xdr:nvCxnSpPr>
        <xdr:cNvPr id="198" name="直線コネクタ 197"/>
        <xdr:cNvCxnSpPr/>
      </xdr:nvCxnSpPr>
      <xdr:spPr>
        <a:xfrm>
          <a:off x="1008380" y="9886405"/>
          <a:ext cx="78232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xdr:cNvSpPr txBox="1"/>
      </xdr:nvSpPr>
      <xdr:spPr>
        <a:xfrm>
          <a:off x="3170564" y="102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xdr:cNvSpPr txBox="1"/>
      </xdr:nvSpPr>
      <xdr:spPr>
        <a:xfrm>
          <a:off x="2385704" y="1024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xdr:cNvSpPr txBox="1"/>
      </xdr:nvSpPr>
      <xdr:spPr>
        <a:xfrm>
          <a:off x="161100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83630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139173</xdr:rowOff>
    </xdr:from>
    <xdr:ext cx="405111" cy="259045"/>
    <xdr:sp macro="" textlink="">
      <xdr:nvSpPr>
        <xdr:cNvPr id="203" name="n_1mainValue【橋りょう・トンネル】&#10;有形固定資産減価償却率"/>
        <xdr:cNvSpPr txBox="1"/>
      </xdr:nvSpPr>
      <xdr:spPr>
        <a:xfrm>
          <a:off x="317056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204" name="n_2mainValue【橋りょう・トンネル】&#10;有形固定資産減価償却率"/>
        <xdr:cNvSpPr txBox="1"/>
      </xdr:nvSpPr>
      <xdr:spPr>
        <a:xfrm>
          <a:off x="2385704" y="967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88554</xdr:rowOff>
    </xdr:from>
    <xdr:ext cx="405111" cy="259045"/>
    <xdr:sp macro="" textlink="">
      <xdr:nvSpPr>
        <xdr:cNvPr id="205" name="n_3mainValue【橋りょう・トンネル】&#10;有形固定資産減価償却率"/>
        <xdr:cNvSpPr txBox="1"/>
      </xdr:nvSpPr>
      <xdr:spPr>
        <a:xfrm>
          <a:off x="161100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59162</xdr:rowOff>
    </xdr:from>
    <xdr:ext cx="405111" cy="259045"/>
    <xdr:sp macro="" textlink="">
      <xdr:nvSpPr>
        <xdr:cNvPr id="206" name="n_4mainValue【橋りょう・トンネル】&#10;有形固定資産減価償却率"/>
        <xdr:cNvSpPr txBox="1"/>
      </xdr:nvSpPr>
      <xdr:spPr>
        <a:xfrm>
          <a:off x="836304" y="961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xdr:cNvCxnSpPr/>
      </xdr:nvCxnSpPr>
      <xdr:spPr>
        <a:xfrm flipV="1">
          <a:off x="9219565" y="9347934"/>
          <a:ext cx="0" cy="145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xdr:cNvSpPr txBox="1"/>
      </xdr:nvSpPr>
      <xdr:spPr>
        <a:xfrm>
          <a:off x="9258300" y="108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xdr:cNvCxnSpPr/>
      </xdr:nvCxnSpPr>
      <xdr:spPr>
        <a:xfrm>
          <a:off x="9154160" y="10798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xdr:cNvSpPr txBox="1"/>
      </xdr:nvSpPr>
      <xdr:spPr>
        <a:xfrm>
          <a:off x="9258300" y="91269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xdr:cNvCxnSpPr/>
      </xdr:nvCxnSpPr>
      <xdr:spPr>
        <a:xfrm>
          <a:off x="9154160" y="9347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xdr:cNvSpPr txBox="1"/>
      </xdr:nvSpPr>
      <xdr:spPr>
        <a:xfrm>
          <a:off x="9258300" y="101533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xdr:cNvSpPr/>
      </xdr:nvSpPr>
      <xdr:spPr>
        <a:xfrm>
          <a:off x="9192260" y="102981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xdr:cNvSpPr/>
      </xdr:nvSpPr>
      <xdr:spPr>
        <a:xfrm>
          <a:off x="8445500" y="1027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xdr:cNvSpPr/>
      </xdr:nvSpPr>
      <xdr:spPr>
        <a:xfrm>
          <a:off x="7670800" y="103035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xdr:cNvSpPr/>
      </xdr:nvSpPr>
      <xdr:spPr>
        <a:xfrm>
          <a:off x="6873240" y="10302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xdr:cNvSpPr/>
      </xdr:nvSpPr>
      <xdr:spPr>
        <a:xfrm>
          <a:off x="6098540" y="10305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21700</xdr:rowOff>
    </xdr:from>
    <xdr:to>
      <xdr:col>55</xdr:col>
      <xdr:colOff>50800</xdr:colOff>
      <xdr:row>62</xdr:row>
      <xdr:rowOff>123300</xdr:rowOff>
    </xdr:to>
    <xdr:sp macro="" textlink="">
      <xdr:nvSpPr>
        <xdr:cNvPr id="246" name="楕円 245"/>
        <xdr:cNvSpPr/>
      </xdr:nvSpPr>
      <xdr:spPr>
        <a:xfrm>
          <a:off x="9192260" y="10415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xdr:rowOff>
    </xdr:from>
    <xdr:ext cx="599010" cy="259045"/>
    <xdr:sp macro="" textlink="">
      <xdr:nvSpPr>
        <xdr:cNvPr id="247" name="【橋りょう・トンネル】&#10;一人当たり有形固定資産（償却資産）額該当値テキスト"/>
        <xdr:cNvSpPr txBox="1"/>
      </xdr:nvSpPr>
      <xdr:spPr>
        <a:xfrm>
          <a:off x="9258300" y="103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29118</xdr:rowOff>
    </xdr:from>
    <xdr:to>
      <xdr:col>50</xdr:col>
      <xdr:colOff>165100</xdr:colOff>
      <xdr:row>62</xdr:row>
      <xdr:rowOff>130718</xdr:rowOff>
    </xdr:to>
    <xdr:sp macro="" textlink="">
      <xdr:nvSpPr>
        <xdr:cNvPr id="248" name="楕円 247"/>
        <xdr:cNvSpPr/>
      </xdr:nvSpPr>
      <xdr:spPr>
        <a:xfrm>
          <a:off x="8445500" y="104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72500</xdr:rowOff>
    </xdr:from>
    <xdr:to>
      <xdr:col>55</xdr:col>
      <xdr:colOff>0</xdr:colOff>
      <xdr:row>62</xdr:row>
      <xdr:rowOff>79918</xdr:rowOff>
    </xdr:to>
    <xdr:cxnSp macro="">
      <xdr:nvCxnSpPr>
        <xdr:cNvPr id="249" name="直線コネクタ 248"/>
        <xdr:cNvCxnSpPr/>
      </xdr:nvCxnSpPr>
      <xdr:spPr>
        <a:xfrm flipV="1">
          <a:off x="8496300" y="10466180"/>
          <a:ext cx="7239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39310</xdr:rowOff>
    </xdr:from>
    <xdr:to>
      <xdr:col>46</xdr:col>
      <xdr:colOff>38100</xdr:colOff>
      <xdr:row>62</xdr:row>
      <xdr:rowOff>140910</xdr:rowOff>
    </xdr:to>
    <xdr:sp macro="" textlink="">
      <xdr:nvSpPr>
        <xdr:cNvPr id="250" name="楕円 249"/>
        <xdr:cNvSpPr/>
      </xdr:nvSpPr>
      <xdr:spPr>
        <a:xfrm>
          <a:off x="7670800" y="10432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79918</xdr:rowOff>
    </xdr:from>
    <xdr:to>
      <xdr:col>50</xdr:col>
      <xdr:colOff>114300</xdr:colOff>
      <xdr:row>62</xdr:row>
      <xdr:rowOff>90110</xdr:rowOff>
    </xdr:to>
    <xdr:cxnSp macro="">
      <xdr:nvCxnSpPr>
        <xdr:cNvPr id="251" name="直線コネクタ 250"/>
        <xdr:cNvCxnSpPr/>
      </xdr:nvCxnSpPr>
      <xdr:spPr>
        <a:xfrm flipV="1">
          <a:off x="7713980" y="10473598"/>
          <a:ext cx="78232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44553</xdr:rowOff>
    </xdr:from>
    <xdr:to>
      <xdr:col>41</xdr:col>
      <xdr:colOff>101600</xdr:colOff>
      <xdr:row>62</xdr:row>
      <xdr:rowOff>146153</xdr:rowOff>
    </xdr:to>
    <xdr:sp macro="" textlink="">
      <xdr:nvSpPr>
        <xdr:cNvPr id="252" name="楕円 251"/>
        <xdr:cNvSpPr/>
      </xdr:nvSpPr>
      <xdr:spPr>
        <a:xfrm>
          <a:off x="6873240" y="104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90110</xdr:rowOff>
    </xdr:from>
    <xdr:to>
      <xdr:col>45</xdr:col>
      <xdr:colOff>177800</xdr:colOff>
      <xdr:row>62</xdr:row>
      <xdr:rowOff>95353</xdr:rowOff>
    </xdr:to>
    <xdr:cxnSp macro="">
      <xdr:nvCxnSpPr>
        <xdr:cNvPr id="253" name="直線コネクタ 252"/>
        <xdr:cNvCxnSpPr/>
      </xdr:nvCxnSpPr>
      <xdr:spPr>
        <a:xfrm flipV="1">
          <a:off x="6924040" y="10483790"/>
          <a:ext cx="78994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51699</xdr:rowOff>
    </xdr:from>
    <xdr:to>
      <xdr:col>36</xdr:col>
      <xdr:colOff>165100</xdr:colOff>
      <xdr:row>62</xdr:row>
      <xdr:rowOff>153299</xdr:rowOff>
    </xdr:to>
    <xdr:sp macro="" textlink="">
      <xdr:nvSpPr>
        <xdr:cNvPr id="254" name="楕円 253"/>
        <xdr:cNvSpPr/>
      </xdr:nvSpPr>
      <xdr:spPr>
        <a:xfrm>
          <a:off x="6098540" y="104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95353</xdr:rowOff>
    </xdr:from>
    <xdr:to>
      <xdr:col>41</xdr:col>
      <xdr:colOff>50800</xdr:colOff>
      <xdr:row>62</xdr:row>
      <xdr:rowOff>102499</xdr:rowOff>
    </xdr:to>
    <xdr:cxnSp macro="">
      <xdr:nvCxnSpPr>
        <xdr:cNvPr id="255" name="直線コネクタ 254"/>
        <xdr:cNvCxnSpPr/>
      </xdr:nvCxnSpPr>
      <xdr:spPr>
        <a:xfrm flipV="1">
          <a:off x="6149340" y="10489033"/>
          <a:ext cx="774700" cy="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xdr:cNvSpPr txBox="1"/>
      </xdr:nvSpPr>
      <xdr:spPr>
        <a:xfrm>
          <a:off x="8214575" y="1006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xdr:cNvSpPr txBox="1"/>
      </xdr:nvSpPr>
      <xdr:spPr>
        <a:xfrm>
          <a:off x="7444955" y="1008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xdr:cNvSpPr txBox="1"/>
      </xdr:nvSpPr>
      <xdr:spPr>
        <a:xfrm>
          <a:off x="6670255" y="1008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xdr:cNvSpPr txBox="1"/>
      </xdr:nvSpPr>
      <xdr:spPr>
        <a:xfrm>
          <a:off x="5872695" y="1008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121845</xdr:rowOff>
    </xdr:from>
    <xdr:ext cx="599010" cy="259045"/>
    <xdr:sp macro="" textlink="">
      <xdr:nvSpPr>
        <xdr:cNvPr id="260" name="n_1mainValue【橋りょう・トンネル】&#10;一人当たり有形固定資産（償却資産）額"/>
        <xdr:cNvSpPr txBox="1"/>
      </xdr:nvSpPr>
      <xdr:spPr>
        <a:xfrm>
          <a:off x="8214575" y="1051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132037</xdr:rowOff>
    </xdr:from>
    <xdr:ext cx="599010" cy="259045"/>
    <xdr:sp macro="" textlink="">
      <xdr:nvSpPr>
        <xdr:cNvPr id="261" name="n_2mainValue【橋りょう・トンネル】&#10;一人当たり有形固定資産（償却資産）額"/>
        <xdr:cNvSpPr txBox="1"/>
      </xdr:nvSpPr>
      <xdr:spPr>
        <a:xfrm>
          <a:off x="7444955" y="1052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137280</xdr:rowOff>
    </xdr:from>
    <xdr:ext cx="599010" cy="259045"/>
    <xdr:sp macro="" textlink="">
      <xdr:nvSpPr>
        <xdr:cNvPr id="262" name="n_3mainValue【橋りょう・トンネル】&#10;一人当たり有形固定資産（償却資産）額"/>
        <xdr:cNvSpPr txBox="1"/>
      </xdr:nvSpPr>
      <xdr:spPr>
        <a:xfrm>
          <a:off x="6670255" y="1053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144426</xdr:rowOff>
    </xdr:from>
    <xdr:ext cx="599010" cy="259045"/>
    <xdr:sp macro="" textlink="">
      <xdr:nvSpPr>
        <xdr:cNvPr id="263" name="n_4mainValue【橋りょう・トンネル】&#10;一人当たり有形固定資産（償却資産）額"/>
        <xdr:cNvSpPr txBox="1"/>
      </xdr:nvSpPr>
      <xdr:spPr>
        <a:xfrm>
          <a:off x="5872695" y="1053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xdr:cNvCxnSpPr/>
      </xdr:nvCxnSpPr>
      <xdr:spPr>
        <a:xfrm flipV="1">
          <a:off x="4086225" y="130149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xdr:cNvSpPr txBox="1"/>
      </xdr:nvSpPr>
      <xdr:spPr>
        <a:xfrm>
          <a:off x="4124960" y="1279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xdr:cNvCxnSpPr/>
      </xdr:nvCxnSpPr>
      <xdr:spPr>
        <a:xfrm>
          <a:off x="4020820" y="1301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xdr:cNvSpPr txBox="1"/>
      </xdr:nvSpPr>
      <xdr:spPr>
        <a:xfrm>
          <a:off x="4124960" y="1359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xdr:cNvSpPr/>
      </xdr:nvSpPr>
      <xdr:spPr>
        <a:xfrm>
          <a:off x="4036060" y="1374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xdr:cNvSpPr/>
      </xdr:nvSpPr>
      <xdr:spPr>
        <a:xfrm>
          <a:off x="3312160" y="13899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xdr:cNvSpPr/>
      </xdr:nvSpPr>
      <xdr:spPr>
        <a:xfrm>
          <a:off x="25146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xdr:cNvSpPr/>
      </xdr:nvSpPr>
      <xdr:spPr>
        <a:xfrm>
          <a:off x="1739900" y="13842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xdr:cNvSpPr/>
      </xdr:nvSpPr>
      <xdr:spPr>
        <a:xfrm>
          <a:off x="96520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92075</xdr:rowOff>
    </xdr:from>
    <xdr:to>
      <xdr:col>24</xdr:col>
      <xdr:colOff>114300</xdr:colOff>
      <xdr:row>85</xdr:row>
      <xdr:rowOff>22225</xdr:rowOff>
    </xdr:to>
    <xdr:sp macro="" textlink="">
      <xdr:nvSpPr>
        <xdr:cNvPr id="304" name="楕円 303"/>
        <xdr:cNvSpPr/>
      </xdr:nvSpPr>
      <xdr:spPr>
        <a:xfrm>
          <a:off x="4036060" y="14173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70502</xdr:rowOff>
    </xdr:from>
    <xdr:ext cx="405111" cy="259045"/>
    <xdr:sp macro="" textlink="">
      <xdr:nvSpPr>
        <xdr:cNvPr id="305" name="【公営住宅】&#10;有形固定資産減価償却率該当値テキスト"/>
        <xdr:cNvSpPr txBox="1"/>
      </xdr:nvSpPr>
      <xdr:spPr>
        <a:xfrm>
          <a:off x="4124960" y="1415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63500</xdr:rowOff>
    </xdr:from>
    <xdr:to>
      <xdr:col>20</xdr:col>
      <xdr:colOff>38100</xdr:colOff>
      <xdr:row>84</xdr:row>
      <xdr:rowOff>165100</xdr:rowOff>
    </xdr:to>
    <xdr:sp macro="" textlink="">
      <xdr:nvSpPr>
        <xdr:cNvPr id="306" name="楕円 305"/>
        <xdr:cNvSpPr/>
      </xdr:nvSpPr>
      <xdr:spPr>
        <a:xfrm>
          <a:off x="3312160" y="14145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114300</xdr:rowOff>
    </xdr:from>
    <xdr:to>
      <xdr:col>24</xdr:col>
      <xdr:colOff>63500</xdr:colOff>
      <xdr:row>84</xdr:row>
      <xdr:rowOff>142875</xdr:rowOff>
    </xdr:to>
    <xdr:cxnSp macro="">
      <xdr:nvCxnSpPr>
        <xdr:cNvPr id="307" name="直線コネクタ 306"/>
        <xdr:cNvCxnSpPr/>
      </xdr:nvCxnSpPr>
      <xdr:spPr>
        <a:xfrm>
          <a:off x="3355340" y="1419606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29211</xdr:rowOff>
    </xdr:from>
    <xdr:to>
      <xdr:col>15</xdr:col>
      <xdr:colOff>101600</xdr:colOff>
      <xdr:row>84</xdr:row>
      <xdr:rowOff>130811</xdr:rowOff>
    </xdr:to>
    <xdr:sp macro="" textlink="">
      <xdr:nvSpPr>
        <xdr:cNvPr id="308" name="楕円 307"/>
        <xdr:cNvSpPr/>
      </xdr:nvSpPr>
      <xdr:spPr>
        <a:xfrm>
          <a:off x="2514600" y="1411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80011</xdr:rowOff>
    </xdr:from>
    <xdr:to>
      <xdr:col>19</xdr:col>
      <xdr:colOff>177800</xdr:colOff>
      <xdr:row>84</xdr:row>
      <xdr:rowOff>114300</xdr:rowOff>
    </xdr:to>
    <xdr:cxnSp macro="">
      <xdr:nvCxnSpPr>
        <xdr:cNvPr id="309" name="直線コネクタ 308"/>
        <xdr:cNvCxnSpPr/>
      </xdr:nvCxnSpPr>
      <xdr:spPr>
        <a:xfrm>
          <a:off x="2565400" y="14161771"/>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168275</xdr:rowOff>
    </xdr:from>
    <xdr:to>
      <xdr:col>10</xdr:col>
      <xdr:colOff>165100</xdr:colOff>
      <xdr:row>84</xdr:row>
      <xdr:rowOff>98425</xdr:rowOff>
    </xdr:to>
    <xdr:sp macro="" textlink="">
      <xdr:nvSpPr>
        <xdr:cNvPr id="310" name="楕円 309"/>
        <xdr:cNvSpPr/>
      </xdr:nvSpPr>
      <xdr:spPr>
        <a:xfrm>
          <a:off x="1739900" y="14082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47625</xdr:rowOff>
    </xdr:from>
    <xdr:to>
      <xdr:col>15</xdr:col>
      <xdr:colOff>50800</xdr:colOff>
      <xdr:row>84</xdr:row>
      <xdr:rowOff>80011</xdr:rowOff>
    </xdr:to>
    <xdr:cxnSp macro="">
      <xdr:nvCxnSpPr>
        <xdr:cNvPr id="311" name="直線コネクタ 310"/>
        <xdr:cNvCxnSpPr/>
      </xdr:nvCxnSpPr>
      <xdr:spPr>
        <a:xfrm>
          <a:off x="1790700" y="14129385"/>
          <a:ext cx="7747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132080</xdr:rowOff>
    </xdr:from>
    <xdr:to>
      <xdr:col>6</xdr:col>
      <xdr:colOff>38100</xdr:colOff>
      <xdr:row>84</xdr:row>
      <xdr:rowOff>62230</xdr:rowOff>
    </xdr:to>
    <xdr:sp macro="" textlink="">
      <xdr:nvSpPr>
        <xdr:cNvPr id="312" name="楕円 311"/>
        <xdr:cNvSpPr/>
      </xdr:nvSpPr>
      <xdr:spPr>
        <a:xfrm>
          <a:off x="965200" y="14046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11430</xdr:rowOff>
    </xdr:from>
    <xdr:to>
      <xdr:col>10</xdr:col>
      <xdr:colOff>114300</xdr:colOff>
      <xdr:row>84</xdr:row>
      <xdr:rowOff>47625</xdr:rowOff>
    </xdr:to>
    <xdr:cxnSp macro="">
      <xdr:nvCxnSpPr>
        <xdr:cNvPr id="313" name="直線コネクタ 312"/>
        <xdr:cNvCxnSpPr/>
      </xdr:nvCxnSpPr>
      <xdr:spPr>
        <a:xfrm>
          <a:off x="1008380" y="1409319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xdr:cNvSpPr txBox="1"/>
      </xdr:nvSpPr>
      <xdr:spPr>
        <a:xfrm>
          <a:off x="3170564" y="13678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xdr:cNvSpPr txBox="1"/>
      </xdr:nvSpPr>
      <xdr:spPr>
        <a:xfrm>
          <a:off x="238570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6" name="n_3aveValue【公営住宅】&#10;有形固定資産減価償却率"/>
        <xdr:cNvSpPr txBox="1"/>
      </xdr:nvSpPr>
      <xdr:spPr>
        <a:xfrm>
          <a:off x="1611004" y="13621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xdr:cNvSpPr txBox="1"/>
      </xdr:nvSpPr>
      <xdr:spPr>
        <a:xfrm>
          <a:off x="83630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156227</xdr:rowOff>
    </xdr:from>
    <xdr:ext cx="405111" cy="259045"/>
    <xdr:sp macro="" textlink="">
      <xdr:nvSpPr>
        <xdr:cNvPr id="318" name="n_1mainValue【公営住宅】&#10;有形固定資産減価償却率"/>
        <xdr:cNvSpPr txBox="1"/>
      </xdr:nvSpPr>
      <xdr:spPr>
        <a:xfrm>
          <a:off x="3170564" y="1423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121938</xdr:rowOff>
    </xdr:from>
    <xdr:ext cx="405111" cy="259045"/>
    <xdr:sp macro="" textlink="">
      <xdr:nvSpPr>
        <xdr:cNvPr id="319" name="n_2mainValue【公営住宅】&#10;有形固定資産減価償却率"/>
        <xdr:cNvSpPr txBox="1"/>
      </xdr:nvSpPr>
      <xdr:spPr>
        <a:xfrm>
          <a:off x="2385704" y="1420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89552</xdr:rowOff>
    </xdr:from>
    <xdr:ext cx="405111" cy="259045"/>
    <xdr:sp macro="" textlink="">
      <xdr:nvSpPr>
        <xdr:cNvPr id="320" name="n_3mainValue【公営住宅】&#10;有形固定資産減価償却率"/>
        <xdr:cNvSpPr txBox="1"/>
      </xdr:nvSpPr>
      <xdr:spPr>
        <a:xfrm>
          <a:off x="1611004" y="1417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53357</xdr:rowOff>
    </xdr:from>
    <xdr:ext cx="405111" cy="259045"/>
    <xdr:sp macro="" textlink="">
      <xdr:nvSpPr>
        <xdr:cNvPr id="321" name="n_4mainValue【公営住宅】&#10;有形固定資産減価償却率"/>
        <xdr:cNvSpPr txBox="1"/>
      </xdr:nvSpPr>
      <xdr:spPr>
        <a:xfrm>
          <a:off x="836304" y="1413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xdr:cNvCxnSpPr/>
      </xdr:nvCxnSpPr>
      <xdr:spPr>
        <a:xfrm flipV="1">
          <a:off x="9219565" y="13038734"/>
          <a:ext cx="0" cy="1391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xdr:cNvSpPr txBox="1"/>
      </xdr:nvSpPr>
      <xdr:spPr>
        <a:xfrm>
          <a:off x="9258300"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xdr:cNvCxnSpPr/>
      </xdr:nvCxnSpPr>
      <xdr:spPr>
        <a:xfrm>
          <a:off x="9154160" y="14429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xdr:cNvSpPr txBox="1"/>
      </xdr:nvSpPr>
      <xdr:spPr>
        <a:xfrm>
          <a:off x="9258300" y="1281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xdr:cNvCxnSpPr/>
      </xdr:nvCxnSpPr>
      <xdr:spPr>
        <a:xfrm>
          <a:off x="9154160" y="13038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48" name="【公営住宅】&#10;一人当たり面積平均値テキスト"/>
        <xdr:cNvSpPr txBox="1"/>
      </xdr:nvSpPr>
      <xdr:spPr>
        <a:xfrm>
          <a:off x="9258300" y="14069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xdr:cNvSpPr/>
      </xdr:nvSpPr>
      <xdr:spPr>
        <a:xfrm>
          <a:off x="9192260" y="140873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xdr:cNvSpPr/>
      </xdr:nvSpPr>
      <xdr:spPr>
        <a:xfrm>
          <a:off x="8445500" y="140564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xdr:cNvSpPr/>
      </xdr:nvSpPr>
      <xdr:spPr>
        <a:xfrm>
          <a:off x="7670800" y="140490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xdr:cNvSpPr/>
      </xdr:nvSpPr>
      <xdr:spPr>
        <a:xfrm>
          <a:off x="6873240" y="140518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xdr:cNvSpPr/>
      </xdr:nvSpPr>
      <xdr:spPr>
        <a:xfrm>
          <a:off x="6098540" y="14044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112116</xdr:rowOff>
    </xdr:from>
    <xdr:to>
      <xdr:col>55</xdr:col>
      <xdr:colOff>50800</xdr:colOff>
      <xdr:row>84</xdr:row>
      <xdr:rowOff>42266</xdr:rowOff>
    </xdr:to>
    <xdr:sp macro="" textlink="">
      <xdr:nvSpPr>
        <xdr:cNvPr id="359" name="楕円 358"/>
        <xdr:cNvSpPr/>
      </xdr:nvSpPr>
      <xdr:spPr>
        <a:xfrm>
          <a:off x="9192260" y="140262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134993</xdr:rowOff>
    </xdr:from>
    <xdr:ext cx="469744" cy="259045"/>
    <xdr:sp macro="" textlink="">
      <xdr:nvSpPr>
        <xdr:cNvPr id="360" name="【公営住宅】&#10;一人当たり面積該当値テキスト"/>
        <xdr:cNvSpPr txBox="1"/>
      </xdr:nvSpPr>
      <xdr:spPr>
        <a:xfrm>
          <a:off x="9258300" y="138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120345</xdr:rowOff>
    </xdr:from>
    <xdr:to>
      <xdr:col>50</xdr:col>
      <xdr:colOff>165100</xdr:colOff>
      <xdr:row>84</xdr:row>
      <xdr:rowOff>50495</xdr:rowOff>
    </xdr:to>
    <xdr:sp macro="" textlink="">
      <xdr:nvSpPr>
        <xdr:cNvPr id="361" name="楕円 360"/>
        <xdr:cNvSpPr/>
      </xdr:nvSpPr>
      <xdr:spPr>
        <a:xfrm>
          <a:off x="8445500" y="14034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162916</xdr:rowOff>
    </xdr:from>
    <xdr:to>
      <xdr:col>55</xdr:col>
      <xdr:colOff>0</xdr:colOff>
      <xdr:row>83</xdr:row>
      <xdr:rowOff>171145</xdr:rowOff>
    </xdr:to>
    <xdr:cxnSp macro="">
      <xdr:nvCxnSpPr>
        <xdr:cNvPr id="362" name="直線コネクタ 361"/>
        <xdr:cNvCxnSpPr/>
      </xdr:nvCxnSpPr>
      <xdr:spPr>
        <a:xfrm flipV="1">
          <a:off x="8496300" y="14077036"/>
          <a:ext cx="7239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129032</xdr:rowOff>
    </xdr:from>
    <xdr:to>
      <xdr:col>46</xdr:col>
      <xdr:colOff>38100</xdr:colOff>
      <xdr:row>84</xdr:row>
      <xdr:rowOff>59182</xdr:rowOff>
    </xdr:to>
    <xdr:sp macro="" textlink="">
      <xdr:nvSpPr>
        <xdr:cNvPr id="363" name="楕円 362"/>
        <xdr:cNvSpPr/>
      </xdr:nvSpPr>
      <xdr:spPr>
        <a:xfrm>
          <a:off x="7670800" y="140431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171145</xdr:rowOff>
    </xdr:from>
    <xdr:to>
      <xdr:col>50</xdr:col>
      <xdr:colOff>114300</xdr:colOff>
      <xdr:row>84</xdr:row>
      <xdr:rowOff>8382</xdr:rowOff>
    </xdr:to>
    <xdr:cxnSp macro="">
      <xdr:nvCxnSpPr>
        <xdr:cNvPr id="364" name="直線コネクタ 363"/>
        <xdr:cNvCxnSpPr/>
      </xdr:nvCxnSpPr>
      <xdr:spPr>
        <a:xfrm flipV="1">
          <a:off x="7713980" y="14085265"/>
          <a:ext cx="78232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133604</xdr:rowOff>
    </xdr:from>
    <xdr:to>
      <xdr:col>41</xdr:col>
      <xdr:colOff>101600</xdr:colOff>
      <xdr:row>84</xdr:row>
      <xdr:rowOff>63754</xdr:rowOff>
    </xdr:to>
    <xdr:sp macro="" textlink="">
      <xdr:nvSpPr>
        <xdr:cNvPr id="365" name="楕円 364"/>
        <xdr:cNvSpPr/>
      </xdr:nvSpPr>
      <xdr:spPr>
        <a:xfrm>
          <a:off x="6873240" y="140477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8382</xdr:rowOff>
    </xdr:from>
    <xdr:to>
      <xdr:col>45</xdr:col>
      <xdr:colOff>177800</xdr:colOff>
      <xdr:row>84</xdr:row>
      <xdr:rowOff>12954</xdr:rowOff>
    </xdr:to>
    <xdr:cxnSp macro="">
      <xdr:nvCxnSpPr>
        <xdr:cNvPr id="366" name="直線コネクタ 365"/>
        <xdr:cNvCxnSpPr/>
      </xdr:nvCxnSpPr>
      <xdr:spPr>
        <a:xfrm flipV="1">
          <a:off x="6924040" y="1409014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66396</xdr:rowOff>
    </xdr:from>
    <xdr:to>
      <xdr:col>36</xdr:col>
      <xdr:colOff>165100</xdr:colOff>
      <xdr:row>79</xdr:row>
      <xdr:rowOff>167996</xdr:rowOff>
    </xdr:to>
    <xdr:sp macro="" textlink="">
      <xdr:nvSpPr>
        <xdr:cNvPr id="367" name="楕円 366"/>
        <xdr:cNvSpPr/>
      </xdr:nvSpPr>
      <xdr:spPr>
        <a:xfrm>
          <a:off x="6098540" y="1330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117196</xdr:rowOff>
    </xdr:from>
    <xdr:to>
      <xdr:col>41</xdr:col>
      <xdr:colOff>50800</xdr:colOff>
      <xdr:row>84</xdr:row>
      <xdr:rowOff>12954</xdr:rowOff>
    </xdr:to>
    <xdr:cxnSp macro="">
      <xdr:nvCxnSpPr>
        <xdr:cNvPr id="368" name="直線コネクタ 367"/>
        <xdr:cNvCxnSpPr/>
      </xdr:nvCxnSpPr>
      <xdr:spPr>
        <a:xfrm>
          <a:off x="6149340" y="13360756"/>
          <a:ext cx="774700" cy="73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63568</xdr:rowOff>
    </xdr:from>
    <xdr:ext cx="469744" cy="259045"/>
    <xdr:sp macro="" textlink="">
      <xdr:nvSpPr>
        <xdr:cNvPr id="369" name="n_1aveValue【公営住宅】&#10;一人当たり面積"/>
        <xdr:cNvSpPr txBox="1"/>
      </xdr:nvSpPr>
      <xdr:spPr>
        <a:xfrm>
          <a:off x="8271587" y="1414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56253</xdr:rowOff>
    </xdr:from>
    <xdr:ext cx="469744" cy="259045"/>
    <xdr:sp macro="" textlink="">
      <xdr:nvSpPr>
        <xdr:cNvPr id="370" name="n_2aveValue【公営住宅】&#10;一人当たり面積"/>
        <xdr:cNvSpPr txBox="1"/>
      </xdr:nvSpPr>
      <xdr:spPr>
        <a:xfrm>
          <a:off x="7509587" y="1413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58996</xdr:rowOff>
    </xdr:from>
    <xdr:ext cx="469744" cy="259045"/>
    <xdr:sp macro="" textlink="">
      <xdr:nvSpPr>
        <xdr:cNvPr id="371" name="n_3aveValue【公営住宅】&#10;一人当たり面積"/>
        <xdr:cNvSpPr txBox="1"/>
      </xdr:nvSpPr>
      <xdr:spPr>
        <a:xfrm>
          <a:off x="6712027" y="141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51224</xdr:rowOff>
    </xdr:from>
    <xdr:ext cx="469744" cy="259045"/>
    <xdr:sp macro="" textlink="">
      <xdr:nvSpPr>
        <xdr:cNvPr id="372" name="n_4aveValue【公営住宅】&#10;一人当たり面積"/>
        <xdr:cNvSpPr txBox="1"/>
      </xdr:nvSpPr>
      <xdr:spPr>
        <a:xfrm>
          <a:off x="5937327" y="1413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67022</xdr:rowOff>
    </xdr:from>
    <xdr:ext cx="469744" cy="259045"/>
    <xdr:sp macro="" textlink="">
      <xdr:nvSpPr>
        <xdr:cNvPr id="373" name="n_1mainValue【公営住宅】&#10;一人当たり面積"/>
        <xdr:cNvSpPr txBox="1"/>
      </xdr:nvSpPr>
      <xdr:spPr>
        <a:xfrm>
          <a:off x="8271587" y="1381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75709</xdr:rowOff>
    </xdr:from>
    <xdr:ext cx="469744" cy="259045"/>
    <xdr:sp macro="" textlink="">
      <xdr:nvSpPr>
        <xdr:cNvPr id="374" name="n_2mainValue【公営住宅】&#10;一人当たり面積"/>
        <xdr:cNvSpPr txBox="1"/>
      </xdr:nvSpPr>
      <xdr:spPr>
        <a:xfrm>
          <a:off x="7509587" y="1382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80281</xdr:rowOff>
    </xdr:from>
    <xdr:ext cx="469744" cy="259045"/>
    <xdr:sp macro="" textlink="">
      <xdr:nvSpPr>
        <xdr:cNvPr id="375" name="n_3mainValue【公営住宅】&#10;一人当たり面積"/>
        <xdr:cNvSpPr txBox="1"/>
      </xdr:nvSpPr>
      <xdr:spPr>
        <a:xfrm>
          <a:off x="6712027" y="138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13073</xdr:rowOff>
    </xdr:from>
    <xdr:ext cx="469744" cy="259045"/>
    <xdr:sp macro="" textlink="">
      <xdr:nvSpPr>
        <xdr:cNvPr id="376" name="n_4mainValue【公営住宅】&#10;一人当たり面積"/>
        <xdr:cNvSpPr txBox="1"/>
      </xdr:nvSpPr>
      <xdr:spPr>
        <a:xfrm>
          <a:off x="5937327" y="1308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xdr:cNvCxnSpPr/>
      </xdr:nvCxnSpPr>
      <xdr:spPr>
        <a:xfrm flipV="1">
          <a:off x="14375764" y="557593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xdr:cNvSpPr txBox="1"/>
      </xdr:nvSpPr>
      <xdr:spPr>
        <a:xfrm>
          <a:off x="1441450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xdr:cNvCxnSpPr/>
      </xdr:nvCxnSpPr>
      <xdr:spPr>
        <a:xfrm>
          <a:off x="1428750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422" name="【認定こども園・幼稚園・保育所】&#10;有形固定資産減価償却率平均値テキスト"/>
        <xdr:cNvSpPr txBox="1"/>
      </xdr:nvSpPr>
      <xdr:spPr>
        <a:xfrm>
          <a:off x="144145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xdr:cNvSpPr/>
      </xdr:nvSpPr>
      <xdr:spPr>
        <a:xfrm>
          <a:off x="14325600" y="63119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xdr:cNvSpPr/>
      </xdr:nvSpPr>
      <xdr:spPr>
        <a:xfrm>
          <a:off x="1357884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xdr:cNvSpPr/>
      </xdr:nvSpPr>
      <xdr:spPr>
        <a:xfrm>
          <a:off x="1280414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xdr:cNvSpPr/>
      </xdr:nvSpPr>
      <xdr:spPr>
        <a:xfrm>
          <a:off x="12029440" y="6231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xdr:cNvSpPr/>
      </xdr:nvSpPr>
      <xdr:spPr>
        <a:xfrm>
          <a:off x="11231880" y="617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65405</xdr:rowOff>
    </xdr:from>
    <xdr:to>
      <xdr:col>85</xdr:col>
      <xdr:colOff>177800</xdr:colOff>
      <xdr:row>35</xdr:row>
      <xdr:rowOff>167005</xdr:rowOff>
    </xdr:to>
    <xdr:sp macro="" textlink="">
      <xdr:nvSpPr>
        <xdr:cNvPr id="433" name="楕円 432"/>
        <xdr:cNvSpPr/>
      </xdr:nvSpPr>
      <xdr:spPr>
        <a:xfrm>
          <a:off x="14325600" y="59328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88282</xdr:rowOff>
    </xdr:from>
    <xdr:ext cx="405111" cy="259045"/>
    <xdr:sp macro="" textlink="">
      <xdr:nvSpPr>
        <xdr:cNvPr id="434" name="【認定こども園・幼稚園・保育所】&#10;有形固定資産減価償却率該当値テキスト"/>
        <xdr:cNvSpPr txBox="1"/>
      </xdr:nvSpPr>
      <xdr:spPr>
        <a:xfrm>
          <a:off x="14414500"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27305</xdr:rowOff>
    </xdr:from>
    <xdr:to>
      <xdr:col>81</xdr:col>
      <xdr:colOff>101600</xdr:colOff>
      <xdr:row>35</xdr:row>
      <xdr:rowOff>128905</xdr:rowOff>
    </xdr:to>
    <xdr:sp macro="" textlink="">
      <xdr:nvSpPr>
        <xdr:cNvPr id="435" name="楕円 434"/>
        <xdr:cNvSpPr/>
      </xdr:nvSpPr>
      <xdr:spPr>
        <a:xfrm>
          <a:off x="1357884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78105</xdr:rowOff>
    </xdr:from>
    <xdr:to>
      <xdr:col>85</xdr:col>
      <xdr:colOff>127000</xdr:colOff>
      <xdr:row>35</xdr:row>
      <xdr:rowOff>116205</xdr:rowOff>
    </xdr:to>
    <xdr:cxnSp macro="">
      <xdr:nvCxnSpPr>
        <xdr:cNvPr id="436" name="直線コネクタ 435"/>
        <xdr:cNvCxnSpPr/>
      </xdr:nvCxnSpPr>
      <xdr:spPr>
        <a:xfrm>
          <a:off x="13629640" y="594550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135890</xdr:rowOff>
    </xdr:from>
    <xdr:to>
      <xdr:col>76</xdr:col>
      <xdr:colOff>165100</xdr:colOff>
      <xdr:row>35</xdr:row>
      <xdr:rowOff>66040</xdr:rowOff>
    </xdr:to>
    <xdr:sp macro="" textlink="">
      <xdr:nvSpPr>
        <xdr:cNvPr id="437" name="楕円 436"/>
        <xdr:cNvSpPr/>
      </xdr:nvSpPr>
      <xdr:spPr>
        <a:xfrm>
          <a:off x="12804140" y="5835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15240</xdr:rowOff>
    </xdr:from>
    <xdr:to>
      <xdr:col>81</xdr:col>
      <xdr:colOff>50800</xdr:colOff>
      <xdr:row>35</xdr:row>
      <xdr:rowOff>78105</xdr:rowOff>
    </xdr:to>
    <xdr:cxnSp macro="">
      <xdr:nvCxnSpPr>
        <xdr:cNvPr id="438" name="直線コネクタ 437"/>
        <xdr:cNvCxnSpPr/>
      </xdr:nvCxnSpPr>
      <xdr:spPr>
        <a:xfrm>
          <a:off x="12854940" y="5882640"/>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84455</xdr:rowOff>
    </xdr:from>
    <xdr:to>
      <xdr:col>72</xdr:col>
      <xdr:colOff>38100</xdr:colOff>
      <xdr:row>35</xdr:row>
      <xdr:rowOff>14605</xdr:rowOff>
    </xdr:to>
    <xdr:sp macro="" textlink="">
      <xdr:nvSpPr>
        <xdr:cNvPr id="439" name="楕円 438"/>
        <xdr:cNvSpPr/>
      </xdr:nvSpPr>
      <xdr:spPr>
        <a:xfrm>
          <a:off x="12029440" y="5784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135255</xdr:rowOff>
    </xdr:from>
    <xdr:to>
      <xdr:col>76</xdr:col>
      <xdr:colOff>114300</xdr:colOff>
      <xdr:row>35</xdr:row>
      <xdr:rowOff>15240</xdr:rowOff>
    </xdr:to>
    <xdr:cxnSp macro="">
      <xdr:nvCxnSpPr>
        <xdr:cNvPr id="440" name="直線コネクタ 439"/>
        <xdr:cNvCxnSpPr/>
      </xdr:nvCxnSpPr>
      <xdr:spPr>
        <a:xfrm>
          <a:off x="12072620" y="5835015"/>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101600</xdr:rowOff>
    </xdr:from>
    <xdr:to>
      <xdr:col>67</xdr:col>
      <xdr:colOff>101600</xdr:colOff>
      <xdr:row>34</xdr:row>
      <xdr:rowOff>31750</xdr:rowOff>
    </xdr:to>
    <xdr:sp macro="" textlink="">
      <xdr:nvSpPr>
        <xdr:cNvPr id="441" name="楕円 440"/>
        <xdr:cNvSpPr/>
      </xdr:nvSpPr>
      <xdr:spPr>
        <a:xfrm>
          <a:off x="11231880" y="5633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152400</xdr:rowOff>
    </xdr:from>
    <xdr:to>
      <xdr:col>71</xdr:col>
      <xdr:colOff>177800</xdr:colOff>
      <xdr:row>34</xdr:row>
      <xdr:rowOff>135255</xdr:rowOff>
    </xdr:to>
    <xdr:cxnSp macro="">
      <xdr:nvCxnSpPr>
        <xdr:cNvPr id="442" name="直線コネクタ 441"/>
        <xdr:cNvCxnSpPr/>
      </xdr:nvCxnSpPr>
      <xdr:spPr>
        <a:xfrm>
          <a:off x="11282680" y="5684520"/>
          <a:ext cx="78994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144797</xdr:rowOff>
    </xdr:from>
    <xdr:ext cx="405111" cy="259045"/>
    <xdr:sp macro="" textlink="">
      <xdr:nvSpPr>
        <xdr:cNvPr id="443" name="n_1aveValue【認定こども園・幼稚園・保育所】&#10;有形固定資産減価償却率"/>
        <xdr:cNvSpPr txBox="1"/>
      </xdr:nvSpPr>
      <xdr:spPr>
        <a:xfrm>
          <a:off x="134372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44" name="n_2aveValue【認定こども園・幼稚園・保育所】&#10;有形固定資産減価償却率"/>
        <xdr:cNvSpPr txBox="1"/>
      </xdr:nvSpPr>
      <xdr:spPr>
        <a:xfrm>
          <a:off x="126752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445" name="n_3aveValue【認定こども園・幼稚園・保育所】&#10;有形固定資産減価償却率"/>
        <xdr:cNvSpPr txBox="1"/>
      </xdr:nvSpPr>
      <xdr:spPr>
        <a:xfrm>
          <a:off x="119005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46" name="n_4aveValue【認定こども園・幼稚園・保育所】&#10;有形固定資産減価償却率"/>
        <xdr:cNvSpPr txBox="1"/>
      </xdr:nvSpPr>
      <xdr:spPr>
        <a:xfrm>
          <a:off x="1110298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145432</xdr:rowOff>
    </xdr:from>
    <xdr:ext cx="405111" cy="259045"/>
    <xdr:sp macro="" textlink="">
      <xdr:nvSpPr>
        <xdr:cNvPr id="447" name="n_1mainValue【認定こども園・幼稚園・保育所】&#10;有形固定資産減価償却率"/>
        <xdr:cNvSpPr txBox="1"/>
      </xdr:nvSpPr>
      <xdr:spPr>
        <a:xfrm>
          <a:off x="1343724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82567</xdr:rowOff>
    </xdr:from>
    <xdr:ext cx="405111" cy="259045"/>
    <xdr:sp macro="" textlink="">
      <xdr:nvSpPr>
        <xdr:cNvPr id="448" name="n_2mainValue【認定こども園・幼稚園・保育所】&#10;有形固定資産減価償却率"/>
        <xdr:cNvSpPr txBox="1"/>
      </xdr:nvSpPr>
      <xdr:spPr>
        <a:xfrm>
          <a:off x="126752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31132</xdr:rowOff>
    </xdr:from>
    <xdr:ext cx="405111" cy="259045"/>
    <xdr:sp macro="" textlink="">
      <xdr:nvSpPr>
        <xdr:cNvPr id="449" name="n_3mainValue【認定こども園・幼稚園・保育所】&#10;有形固定資産減価償却率"/>
        <xdr:cNvSpPr txBox="1"/>
      </xdr:nvSpPr>
      <xdr:spPr>
        <a:xfrm>
          <a:off x="11900544"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48277</xdr:rowOff>
    </xdr:from>
    <xdr:ext cx="405111" cy="259045"/>
    <xdr:sp macro="" textlink="">
      <xdr:nvSpPr>
        <xdr:cNvPr id="450" name="n_4mainValue【認定こども園・幼稚園・保育所】&#10;有形固定資産減価償却率"/>
        <xdr:cNvSpPr txBox="1"/>
      </xdr:nvSpPr>
      <xdr:spPr>
        <a:xfrm>
          <a:off x="11102984" y="54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xdr:cNvCxnSpPr/>
      </xdr:nvCxnSpPr>
      <xdr:spPr>
        <a:xfrm flipV="1">
          <a:off x="19509104" y="5850255"/>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xdr:cNvSpPr txBox="1"/>
      </xdr:nvSpPr>
      <xdr:spPr>
        <a:xfrm>
          <a:off x="1954784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xdr:cNvCxnSpPr/>
      </xdr:nvCxnSpPr>
      <xdr:spPr>
        <a:xfrm>
          <a:off x="19443700" y="697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xdr:cNvSpPr txBox="1"/>
      </xdr:nvSpPr>
      <xdr:spPr>
        <a:xfrm>
          <a:off x="1954784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xdr:cNvCxnSpPr/>
      </xdr:nvCxnSpPr>
      <xdr:spPr>
        <a:xfrm>
          <a:off x="19443700" y="5850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xdr:cNvSpPr txBox="1"/>
      </xdr:nvSpPr>
      <xdr:spPr>
        <a:xfrm>
          <a:off x="19547840" y="645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19458940" y="647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xdr:cNvSpPr/>
      </xdr:nvSpPr>
      <xdr:spPr>
        <a:xfrm>
          <a:off x="18735040" y="6454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xdr:cNvSpPr/>
      </xdr:nvSpPr>
      <xdr:spPr>
        <a:xfrm>
          <a:off x="1793748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xdr:cNvSpPr/>
      </xdr:nvSpPr>
      <xdr:spPr>
        <a:xfrm>
          <a:off x="17162780" y="6496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xdr:cNvSpPr/>
      </xdr:nvSpPr>
      <xdr:spPr>
        <a:xfrm>
          <a:off x="16388080" y="64452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52070</xdr:rowOff>
    </xdr:from>
    <xdr:to>
      <xdr:col>116</xdr:col>
      <xdr:colOff>114300</xdr:colOff>
      <xdr:row>36</xdr:row>
      <xdr:rowOff>153670</xdr:rowOff>
    </xdr:to>
    <xdr:sp macro="" textlink="">
      <xdr:nvSpPr>
        <xdr:cNvPr id="490" name="楕円 489"/>
        <xdr:cNvSpPr/>
      </xdr:nvSpPr>
      <xdr:spPr>
        <a:xfrm>
          <a:off x="1945894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74947</xdr:rowOff>
    </xdr:from>
    <xdr:ext cx="469744" cy="259045"/>
    <xdr:sp macro="" textlink="">
      <xdr:nvSpPr>
        <xdr:cNvPr id="491" name="【認定こども園・幼稚園・保育所】&#10;一人当たり面積該当値テキスト"/>
        <xdr:cNvSpPr txBox="1"/>
      </xdr:nvSpPr>
      <xdr:spPr>
        <a:xfrm>
          <a:off x="19547840" y="59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10160</xdr:rowOff>
    </xdr:from>
    <xdr:to>
      <xdr:col>112</xdr:col>
      <xdr:colOff>38100</xdr:colOff>
      <xdr:row>36</xdr:row>
      <xdr:rowOff>111760</xdr:rowOff>
    </xdr:to>
    <xdr:sp macro="" textlink="">
      <xdr:nvSpPr>
        <xdr:cNvPr id="492" name="楕円 491"/>
        <xdr:cNvSpPr/>
      </xdr:nvSpPr>
      <xdr:spPr>
        <a:xfrm>
          <a:off x="18735040" y="6045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60960</xdr:rowOff>
    </xdr:from>
    <xdr:to>
      <xdr:col>116</xdr:col>
      <xdr:colOff>63500</xdr:colOff>
      <xdr:row>36</xdr:row>
      <xdr:rowOff>102870</xdr:rowOff>
    </xdr:to>
    <xdr:cxnSp macro="">
      <xdr:nvCxnSpPr>
        <xdr:cNvPr id="493" name="直線コネクタ 492"/>
        <xdr:cNvCxnSpPr/>
      </xdr:nvCxnSpPr>
      <xdr:spPr>
        <a:xfrm>
          <a:off x="18778220" y="609600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33020</xdr:rowOff>
    </xdr:from>
    <xdr:to>
      <xdr:col>107</xdr:col>
      <xdr:colOff>101600</xdr:colOff>
      <xdr:row>36</xdr:row>
      <xdr:rowOff>134620</xdr:rowOff>
    </xdr:to>
    <xdr:sp macro="" textlink="">
      <xdr:nvSpPr>
        <xdr:cNvPr id="494" name="楕円 493"/>
        <xdr:cNvSpPr/>
      </xdr:nvSpPr>
      <xdr:spPr>
        <a:xfrm>
          <a:off x="1793748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60960</xdr:rowOff>
    </xdr:from>
    <xdr:to>
      <xdr:col>111</xdr:col>
      <xdr:colOff>177800</xdr:colOff>
      <xdr:row>36</xdr:row>
      <xdr:rowOff>83820</xdr:rowOff>
    </xdr:to>
    <xdr:cxnSp macro="">
      <xdr:nvCxnSpPr>
        <xdr:cNvPr id="495" name="直線コネクタ 494"/>
        <xdr:cNvCxnSpPr/>
      </xdr:nvCxnSpPr>
      <xdr:spPr>
        <a:xfrm flipV="1">
          <a:off x="17988280" y="609600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48260</xdr:rowOff>
    </xdr:from>
    <xdr:to>
      <xdr:col>102</xdr:col>
      <xdr:colOff>165100</xdr:colOff>
      <xdr:row>36</xdr:row>
      <xdr:rowOff>149860</xdr:rowOff>
    </xdr:to>
    <xdr:sp macro="" textlink="">
      <xdr:nvSpPr>
        <xdr:cNvPr id="496" name="楕円 495"/>
        <xdr:cNvSpPr/>
      </xdr:nvSpPr>
      <xdr:spPr>
        <a:xfrm>
          <a:off x="1716278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83820</xdr:rowOff>
    </xdr:from>
    <xdr:to>
      <xdr:col>107</xdr:col>
      <xdr:colOff>50800</xdr:colOff>
      <xdr:row>36</xdr:row>
      <xdr:rowOff>99060</xdr:rowOff>
    </xdr:to>
    <xdr:cxnSp macro="">
      <xdr:nvCxnSpPr>
        <xdr:cNvPr id="497" name="直線コネクタ 496"/>
        <xdr:cNvCxnSpPr/>
      </xdr:nvCxnSpPr>
      <xdr:spPr>
        <a:xfrm flipV="1">
          <a:off x="17213580" y="611886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74930</xdr:rowOff>
    </xdr:from>
    <xdr:to>
      <xdr:col>98</xdr:col>
      <xdr:colOff>38100</xdr:colOff>
      <xdr:row>38</xdr:row>
      <xdr:rowOff>5080</xdr:rowOff>
    </xdr:to>
    <xdr:sp macro="" textlink="">
      <xdr:nvSpPr>
        <xdr:cNvPr id="498" name="楕円 497"/>
        <xdr:cNvSpPr/>
      </xdr:nvSpPr>
      <xdr:spPr>
        <a:xfrm>
          <a:off x="16388080" y="6277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99060</xdr:rowOff>
    </xdr:from>
    <xdr:to>
      <xdr:col>102</xdr:col>
      <xdr:colOff>114300</xdr:colOff>
      <xdr:row>37</xdr:row>
      <xdr:rowOff>125730</xdr:rowOff>
    </xdr:to>
    <xdr:cxnSp macro="">
      <xdr:nvCxnSpPr>
        <xdr:cNvPr id="499" name="直線コネクタ 498"/>
        <xdr:cNvCxnSpPr/>
      </xdr:nvCxnSpPr>
      <xdr:spPr>
        <a:xfrm flipV="1">
          <a:off x="16431260" y="6134100"/>
          <a:ext cx="78232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5732</xdr:rowOff>
    </xdr:from>
    <xdr:ext cx="469744" cy="259045"/>
    <xdr:sp macro="" textlink="">
      <xdr:nvSpPr>
        <xdr:cNvPr id="500" name="n_1aveValue【認定こども園・幼稚園・保育所】&#10;一人当たり面積"/>
        <xdr:cNvSpPr txBox="1"/>
      </xdr:nvSpPr>
      <xdr:spPr>
        <a:xfrm>
          <a:off x="18561127"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macro="" textlink="">
      <xdr:nvSpPr>
        <xdr:cNvPr id="501" name="n_2aveValue【認定こども園・幼稚園・保育所】&#10;一人当たり面積"/>
        <xdr:cNvSpPr txBox="1"/>
      </xdr:nvSpPr>
      <xdr:spPr>
        <a:xfrm>
          <a:off x="1777626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47642</xdr:rowOff>
    </xdr:from>
    <xdr:ext cx="469744" cy="259045"/>
    <xdr:sp macro="" textlink="">
      <xdr:nvSpPr>
        <xdr:cNvPr id="502" name="n_3aveValue【認定こども園・幼稚園・保育所】&#10;一人当たり面積"/>
        <xdr:cNvSpPr txBox="1"/>
      </xdr:nvSpPr>
      <xdr:spPr>
        <a:xfrm>
          <a:off x="17001567" y="658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167657</xdr:rowOff>
    </xdr:from>
    <xdr:ext cx="469744" cy="259045"/>
    <xdr:sp macro="" textlink="">
      <xdr:nvSpPr>
        <xdr:cNvPr id="503" name="n_4aveValue【認定こども園・幼稚園・保育所】&#10;一人当たり面積"/>
        <xdr:cNvSpPr txBox="1"/>
      </xdr:nvSpPr>
      <xdr:spPr>
        <a:xfrm>
          <a:off x="16226867"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128287</xdr:rowOff>
    </xdr:from>
    <xdr:ext cx="469744" cy="259045"/>
    <xdr:sp macro="" textlink="">
      <xdr:nvSpPr>
        <xdr:cNvPr id="504" name="n_1mainValue【認定こども園・幼稚園・保育所】&#10;一人当たり面積"/>
        <xdr:cNvSpPr txBox="1"/>
      </xdr:nvSpPr>
      <xdr:spPr>
        <a:xfrm>
          <a:off x="18561127" y="58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151147</xdr:rowOff>
    </xdr:from>
    <xdr:ext cx="469744" cy="259045"/>
    <xdr:sp macro="" textlink="">
      <xdr:nvSpPr>
        <xdr:cNvPr id="505" name="n_2mainValue【認定こども園・幼稚園・保育所】&#10;一人当たり面積"/>
        <xdr:cNvSpPr txBox="1"/>
      </xdr:nvSpPr>
      <xdr:spPr>
        <a:xfrm>
          <a:off x="1777626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166387</xdr:rowOff>
    </xdr:from>
    <xdr:ext cx="469744" cy="259045"/>
    <xdr:sp macro="" textlink="">
      <xdr:nvSpPr>
        <xdr:cNvPr id="506" name="n_3mainValue【認定こども園・幼稚園・保育所】&#10;一人当たり面積"/>
        <xdr:cNvSpPr txBox="1"/>
      </xdr:nvSpPr>
      <xdr:spPr>
        <a:xfrm>
          <a:off x="17001567"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507" name="n_4mainValue【認定こども園・幼稚園・保育所】&#10;一人当たり面積"/>
        <xdr:cNvSpPr txBox="1"/>
      </xdr:nvSpPr>
      <xdr:spPr>
        <a:xfrm>
          <a:off x="1622686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xdr:cNvCxnSpPr/>
      </xdr:nvCxnSpPr>
      <xdr:spPr>
        <a:xfrm flipV="1">
          <a:off x="14375764" y="9484178"/>
          <a:ext cx="0" cy="1227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xdr:cNvSpPr txBox="1"/>
      </xdr:nvSpPr>
      <xdr:spPr>
        <a:xfrm>
          <a:off x="14414500" y="1071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xdr:cNvCxnSpPr/>
      </xdr:nvCxnSpPr>
      <xdr:spPr>
        <a:xfrm>
          <a:off x="14287500" y="10711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xdr:cNvSpPr txBox="1"/>
      </xdr:nvSpPr>
      <xdr:spPr>
        <a:xfrm>
          <a:off x="14414500" y="926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xdr:cNvCxnSpPr/>
      </xdr:nvCxnSpPr>
      <xdr:spPr>
        <a:xfrm>
          <a:off x="14287500" y="948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8" name="【学校施設】&#10;有形固定資産減価償却率平均値テキスト"/>
        <xdr:cNvSpPr txBox="1"/>
      </xdr:nvSpPr>
      <xdr:spPr>
        <a:xfrm>
          <a:off x="14414500" y="1017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xdr:cNvSpPr/>
      </xdr:nvSpPr>
      <xdr:spPr>
        <a:xfrm>
          <a:off x="14325600" y="101986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xdr:cNvSpPr/>
      </xdr:nvSpPr>
      <xdr:spPr>
        <a:xfrm>
          <a:off x="1357884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xdr:cNvSpPr/>
      </xdr:nvSpPr>
      <xdr:spPr>
        <a:xfrm>
          <a:off x="1280414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xdr:cNvSpPr/>
      </xdr:nvSpPr>
      <xdr:spPr>
        <a:xfrm>
          <a:off x="12029440" y="100990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xdr:cNvSpPr/>
      </xdr:nvSpPr>
      <xdr:spPr>
        <a:xfrm>
          <a:off x="1123188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145143</xdr:rowOff>
    </xdr:from>
    <xdr:to>
      <xdr:col>85</xdr:col>
      <xdr:colOff>177800</xdr:colOff>
      <xdr:row>60</xdr:row>
      <xdr:rowOff>75293</xdr:rowOff>
    </xdr:to>
    <xdr:sp macro="" textlink="">
      <xdr:nvSpPr>
        <xdr:cNvPr id="549" name="楕円 548"/>
        <xdr:cNvSpPr/>
      </xdr:nvSpPr>
      <xdr:spPr>
        <a:xfrm>
          <a:off x="14325600" y="1003590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168020</xdr:rowOff>
    </xdr:from>
    <xdr:ext cx="405111" cy="259045"/>
    <xdr:sp macro="" textlink="">
      <xdr:nvSpPr>
        <xdr:cNvPr id="550" name="【学校施設】&#10;有形固定資産減価償却率該当値テキスト"/>
        <xdr:cNvSpPr txBox="1"/>
      </xdr:nvSpPr>
      <xdr:spPr>
        <a:xfrm>
          <a:off x="14414500" y="989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130447</xdr:rowOff>
    </xdr:from>
    <xdr:to>
      <xdr:col>81</xdr:col>
      <xdr:colOff>101600</xdr:colOff>
      <xdr:row>60</xdr:row>
      <xdr:rowOff>60597</xdr:rowOff>
    </xdr:to>
    <xdr:sp macro="" textlink="">
      <xdr:nvSpPr>
        <xdr:cNvPr id="551" name="楕円 550"/>
        <xdr:cNvSpPr/>
      </xdr:nvSpPr>
      <xdr:spPr>
        <a:xfrm>
          <a:off x="13578840" y="10021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xdr:rowOff>
    </xdr:from>
    <xdr:to>
      <xdr:col>85</xdr:col>
      <xdr:colOff>127000</xdr:colOff>
      <xdr:row>60</xdr:row>
      <xdr:rowOff>24493</xdr:rowOff>
    </xdr:to>
    <xdr:cxnSp macro="">
      <xdr:nvCxnSpPr>
        <xdr:cNvPr id="552" name="直線コネクタ 551"/>
        <xdr:cNvCxnSpPr/>
      </xdr:nvCxnSpPr>
      <xdr:spPr>
        <a:xfrm>
          <a:off x="13629640" y="10068197"/>
          <a:ext cx="74676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96157</xdr:rowOff>
    </xdr:from>
    <xdr:to>
      <xdr:col>76</xdr:col>
      <xdr:colOff>165100</xdr:colOff>
      <xdr:row>60</xdr:row>
      <xdr:rowOff>26307</xdr:rowOff>
    </xdr:to>
    <xdr:sp macro="" textlink="">
      <xdr:nvSpPr>
        <xdr:cNvPr id="553" name="楕円 552"/>
        <xdr:cNvSpPr/>
      </xdr:nvSpPr>
      <xdr:spPr>
        <a:xfrm>
          <a:off x="12804140" y="9986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146957</xdr:rowOff>
    </xdr:from>
    <xdr:to>
      <xdr:col>81</xdr:col>
      <xdr:colOff>50800</xdr:colOff>
      <xdr:row>60</xdr:row>
      <xdr:rowOff>9797</xdr:rowOff>
    </xdr:to>
    <xdr:cxnSp macro="">
      <xdr:nvCxnSpPr>
        <xdr:cNvPr id="554" name="直線コネクタ 553"/>
        <xdr:cNvCxnSpPr/>
      </xdr:nvCxnSpPr>
      <xdr:spPr>
        <a:xfrm>
          <a:off x="12854940" y="10037717"/>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60234</xdr:rowOff>
    </xdr:from>
    <xdr:to>
      <xdr:col>72</xdr:col>
      <xdr:colOff>38100</xdr:colOff>
      <xdr:row>59</xdr:row>
      <xdr:rowOff>161834</xdr:rowOff>
    </xdr:to>
    <xdr:sp macro="" textlink="">
      <xdr:nvSpPr>
        <xdr:cNvPr id="555" name="楕円 554"/>
        <xdr:cNvSpPr/>
      </xdr:nvSpPr>
      <xdr:spPr>
        <a:xfrm>
          <a:off x="12029440" y="99509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111034</xdr:rowOff>
    </xdr:from>
    <xdr:to>
      <xdr:col>76</xdr:col>
      <xdr:colOff>114300</xdr:colOff>
      <xdr:row>59</xdr:row>
      <xdr:rowOff>146957</xdr:rowOff>
    </xdr:to>
    <xdr:cxnSp macro="">
      <xdr:nvCxnSpPr>
        <xdr:cNvPr id="556" name="直線コネクタ 555"/>
        <xdr:cNvCxnSpPr/>
      </xdr:nvCxnSpPr>
      <xdr:spPr>
        <a:xfrm>
          <a:off x="12072620" y="10001794"/>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27577</xdr:rowOff>
    </xdr:from>
    <xdr:to>
      <xdr:col>67</xdr:col>
      <xdr:colOff>101600</xdr:colOff>
      <xdr:row>59</xdr:row>
      <xdr:rowOff>129177</xdr:rowOff>
    </xdr:to>
    <xdr:sp macro="" textlink="">
      <xdr:nvSpPr>
        <xdr:cNvPr id="557" name="楕円 556"/>
        <xdr:cNvSpPr/>
      </xdr:nvSpPr>
      <xdr:spPr>
        <a:xfrm>
          <a:off x="11231880" y="99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78377</xdr:rowOff>
    </xdr:from>
    <xdr:to>
      <xdr:col>71</xdr:col>
      <xdr:colOff>177800</xdr:colOff>
      <xdr:row>59</xdr:row>
      <xdr:rowOff>111034</xdr:rowOff>
    </xdr:to>
    <xdr:cxnSp macro="">
      <xdr:nvCxnSpPr>
        <xdr:cNvPr id="558" name="直線コネクタ 557"/>
        <xdr:cNvCxnSpPr/>
      </xdr:nvCxnSpPr>
      <xdr:spPr>
        <a:xfrm>
          <a:off x="11282680" y="996913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559" name="n_1aveValue【学校施設】&#10;有形固定資産減価償却率"/>
        <xdr:cNvSpPr txBox="1"/>
      </xdr:nvSpPr>
      <xdr:spPr>
        <a:xfrm>
          <a:off x="1343724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0" name="n_2aveValue【学校施設】&#10;有形固定資産減価償却率"/>
        <xdr:cNvSpPr txBox="1"/>
      </xdr:nvSpPr>
      <xdr:spPr>
        <a:xfrm>
          <a:off x="12675244" y="1024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1" name="n_3aveValue【学校施設】&#10;有形固定資産減価償却率"/>
        <xdr:cNvSpPr txBox="1"/>
      </xdr:nvSpPr>
      <xdr:spPr>
        <a:xfrm>
          <a:off x="119005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562" name="n_4aveValue【学校施設】&#10;有形固定資産減価償却率"/>
        <xdr:cNvSpPr txBox="1"/>
      </xdr:nvSpPr>
      <xdr:spPr>
        <a:xfrm>
          <a:off x="1110298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77124</xdr:rowOff>
    </xdr:from>
    <xdr:ext cx="405111" cy="259045"/>
    <xdr:sp macro="" textlink="">
      <xdr:nvSpPr>
        <xdr:cNvPr id="563" name="n_1mainValue【学校施設】&#10;有形固定資産減価償却率"/>
        <xdr:cNvSpPr txBox="1"/>
      </xdr:nvSpPr>
      <xdr:spPr>
        <a:xfrm>
          <a:off x="13437244"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42834</xdr:rowOff>
    </xdr:from>
    <xdr:ext cx="405111" cy="259045"/>
    <xdr:sp macro="" textlink="">
      <xdr:nvSpPr>
        <xdr:cNvPr id="564" name="n_2mainValue【学校施設】&#10;有形固定資産減価償却率"/>
        <xdr:cNvSpPr txBox="1"/>
      </xdr:nvSpPr>
      <xdr:spPr>
        <a:xfrm>
          <a:off x="12675244" y="976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6911</xdr:rowOff>
    </xdr:from>
    <xdr:ext cx="405111" cy="259045"/>
    <xdr:sp macro="" textlink="">
      <xdr:nvSpPr>
        <xdr:cNvPr id="565" name="n_3mainValue【学校施設】&#10;有形固定資産減価償却率"/>
        <xdr:cNvSpPr txBox="1"/>
      </xdr:nvSpPr>
      <xdr:spPr>
        <a:xfrm>
          <a:off x="11900544" y="973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145704</xdr:rowOff>
    </xdr:from>
    <xdr:ext cx="405111" cy="259045"/>
    <xdr:sp macro="" textlink="">
      <xdr:nvSpPr>
        <xdr:cNvPr id="566" name="n_4mainValue【学校施設】&#10;有形固定資産減価償却率"/>
        <xdr:cNvSpPr txBox="1"/>
      </xdr:nvSpPr>
      <xdr:spPr>
        <a:xfrm>
          <a:off x="1110298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xdr:cNvCxnSpPr/>
      </xdr:nvCxnSpPr>
      <xdr:spPr>
        <a:xfrm flipV="1">
          <a:off x="19509104" y="9356217"/>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xdr:cNvSpPr txBox="1"/>
      </xdr:nvSpPr>
      <xdr:spPr>
        <a:xfrm>
          <a:off x="19547840" y="1073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xdr:cNvCxnSpPr/>
      </xdr:nvCxnSpPr>
      <xdr:spPr>
        <a:xfrm>
          <a:off x="19443700" y="10733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xdr:cNvSpPr txBox="1"/>
      </xdr:nvSpPr>
      <xdr:spPr>
        <a:xfrm>
          <a:off x="19547840" y="9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xdr:cNvCxnSpPr/>
      </xdr:nvCxnSpPr>
      <xdr:spPr>
        <a:xfrm>
          <a:off x="19443700" y="9356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596" name="【学校施設】&#10;一人当たり面積平均値テキスト"/>
        <xdr:cNvSpPr txBox="1"/>
      </xdr:nvSpPr>
      <xdr:spPr>
        <a:xfrm>
          <a:off x="1954784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xdr:cNvSpPr/>
      </xdr:nvSpPr>
      <xdr:spPr>
        <a:xfrm>
          <a:off x="1945894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xdr:cNvSpPr/>
      </xdr:nvSpPr>
      <xdr:spPr>
        <a:xfrm>
          <a:off x="18735040" y="102746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xdr:cNvSpPr/>
      </xdr:nvSpPr>
      <xdr:spPr>
        <a:xfrm>
          <a:off x="17937480" y="1029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xdr:cNvSpPr/>
      </xdr:nvSpPr>
      <xdr:spPr>
        <a:xfrm>
          <a:off x="1716278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xdr:cNvSpPr/>
      </xdr:nvSpPr>
      <xdr:spPr>
        <a:xfrm>
          <a:off x="16388080" y="103135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46355</xdr:rowOff>
    </xdr:from>
    <xdr:to>
      <xdr:col>116</xdr:col>
      <xdr:colOff>114300</xdr:colOff>
      <xdr:row>60</xdr:row>
      <xdr:rowOff>147955</xdr:rowOff>
    </xdr:to>
    <xdr:sp macro="" textlink="">
      <xdr:nvSpPr>
        <xdr:cNvPr id="607" name="楕円 606"/>
        <xdr:cNvSpPr/>
      </xdr:nvSpPr>
      <xdr:spPr>
        <a:xfrm>
          <a:off x="1945894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69232</xdr:rowOff>
    </xdr:from>
    <xdr:ext cx="469744" cy="259045"/>
    <xdr:sp macro="" textlink="">
      <xdr:nvSpPr>
        <xdr:cNvPr id="608" name="【学校施設】&#10;一人当たり面積該当値テキスト"/>
        <xdr:cNvSpPr txBox="1"/>
      </xdr:nvSpPr>
      <xdr:spPr>
        <a:xfrm>
          <a:off x="19547840" y="995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68834</xdr:rowOff>
    </xdr:from>
    <xdr:to>
      <xdr:col>112</xdr:col>
      <xdr:colOff>38100</xdr:colOff>
      <xdr:row>60</xdr:row>
      <xdr:rowOff>170434</xdr:rowOff>
    </xdr:to>
    <xdr:sp macro="" textlink="">
      <xdr:nvSpPr>
        <xdr:cNvPr id="609" name="楕円 608"/>
        <xdr:cNvSpPr/>
      </xdr:nvSpPr>
      <xdr:spPr>
        <a:xfrm>
          <a:off x="18735040" y="101272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97155</xdr:rowOff>
    </xdr:from>
    <xdr:to>
      <xdr:col>116</xdr:col>
      <xdr:colOff>63500</xdr:colOff>
      <xdr:row>60</xdr:row>
      <xdr:rowOff>119634</xdr:rowOff>
    </xdr:to>
    <xdr:cxnSp macro="">
      <xdr:nvCxnSpPr>
        <xdr:cNvPr id="610" name="直線コネクタ 609"/>
        <xdr:cNvCxnSpPr/>
      </xdr:nvCxnSpPr>
      <xdr:spPr>
        <a:xfrm flipV="1">
          <a:off x="18778220" y="10155555"/>
          <a:ext cx="73152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91694</xdr:rowOff>
    </xdr:from>
    <xdr:to>
      <xdr:col>107</xdr:col>
      <xdr:colOff>101600</xdr:colOff>
      <xdr:row>61</xdr:row>
      <xdr:rowOff>21844</xdr:rowOff>
    </xdr:to>
    <xdr:sp macro="" textlink="">
      <xdr:nvSpPr>
        <xdr:cNvPr id="611" name="楕円 610"/>
        <xdr:cNvSpPr/>
      </xdr:nvSpPr>
      <xdr:spPr>
        <a:xfrm>
          <a:off x="17937480" y="101500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119634</xdr:rowOff>
    </xdr:from>
    <xdr:to>
      <xdr:col>111</xdr:col>
      <xdr:colOff>177800</xdr:colOff>
      <xdr:row>60</xdr:row>
      <xdr:rowOff>142494</xdr:rowOff>
    </xdr:to>
    <xdr:cxnSp macro="">
      <xdr:nvCxnSpPr>
        <xdr:cNvPr id="612" name="直線コネクタ 611"/>
        <xdr:cNvCxnSpPr/>
      </xdr:nvCxnSpPr>
      <xdr:spPr>
        <a:xfrm flipV="1">
          <a:off x="17988280" y="10178034"/>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107696</xdr:rowOff>
    </xdr:from>
    <xdr:to>
      <xdr:col>102</xdr:col>
      <xdr:colOff>165100</xdr:colOff>
      <xdr:row>61</xdr:row>
      <xdr:rowOff>37846</xdr:rowOff>
    </xdr:to>
    <xdr:sp macro="" textlink="">
      <xdr:nvSpPr>
        <xdr:cNvPr id="613" name="楕円 612"/>
        <xdr:cNvSpPr/>
      </xdr:nvSpPr>
      <xdr:spPr>
        <a:xfrm>
          <a:off x="17162780" y="10166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142494</xdr:rowOff>
    </xdr:from>
    <xdr:to>
      <xdr:col>107</xdr:col>
      <xdr:colOff>50800</xdr:colOff>
      <xdr:row>60</xdr:row>
      <xdr:rowOff>158496</xdr:rowOff>
    </xdr:to>
    <xdr:cxnSp macro="">
      <xdr:nvCxnSpPr>
        <xdr:cNvPr id="614" name="直線コネクタ 613"/>
        <xdr:cNvCxnSpPr/>
      </xdr:nvCxnSpPr>
      <xdr:spPr>
        <a:xfrm flipV="1">
          <a:off x="17213580" y="10200894"/>
          <a:ext cx="7747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122936</xdr:rowOff>
    </xdr:from>
    <xdr:to>
      <xdr:col>98</xdr:col>
      <xdr:colOff>38100</xdr:colOff>
      <xdr:row>61</xdr:row>
      <xdr:rowOff>53086</xdr:rowOff>
    </xdr:to>
    <xdr:sp macro="" textlink="">
      <xdr:nvSpPr>
        <xdr:cNvPr id="615" name="楕円 614"/>
        <xdr:cNvSpPr/>
      </xdr:nvSpPr>
      <xdr:spPr>
        <a:xfrm>
          <a:off x="16388080" y="101813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158496</xdr:rowOff>
    </xdr:from>
    <xdr:to>
      <xdr:col>102</xdr:col>
      <xdr:colOff>114300</xdr:colOff>
      <xdr:row>61</xdr:row>
      <xdr:rowOff>2286</xdr:rowOff>
    </xdr:to>
    <xdr:cxnSp macro="">
      <xdr:nvCxnSpPr>
        <xdr:cNvPr id="616" name="直線コネクタ 615"/>
        <xdr:cNvCxnSpPr/>
      </xdr:nvCxnSpPr>
      <xdr:spPr>
        <a:xfrm flipV="1">
          <a:off x="16431260" y="10216896"/>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141368</xdr:rowOff>
    </xdr:from>
    <xdr:ext cx="469744" cy="259045"/>
    <xdr:sp macro="" textlink="">
      <xdr:nvSpPr>
        <xdr:cNvPr id="617" name="n_1aveValue【学校施設】&#10;一人当たり面積"/>
        <xdr:cNvSpPr txBox="1"/>
      </xdr:nvSpPr>
      <xdr:spPr>
        <a:xfrm>
          <a:off x="18561127" y="1036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163847</xdr:rowOff>
    </xdr:from>
    <xdr:ext cx="469744" cy="259045"/>
    <xdr:sp macro="" textlink="">
      <xdr:nvSpPr>
        <xdr:cNvPr id="618" name="n_2aveValue【学校施設】&#10;一人当たり面積"/>
        <xdr:cNvSpPr txBox="1"/>
      </xdr:nvSpPr>
      <xdr:spPr>
        <a:xfrm>
          <a:off x="17776267" y="10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14495</xdr:rowOff>
    </xdr:from>
    <xdr:ext cx="469744" cy="259045"/>
    <xdr:sp macro="" textlink="">
      <xdr:nvSpPr>
        <xdr:cNvPr id="619" name="n_3aveValue【学校施設】&#10;一人当たり面積"/>
        <xdr:cNvSpPr txBox="1"/>
      </xdr:nvSpPr>
      <xdr:spPr>
        <a:xfrm>
          <a:off x="17001567" y="1040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8780</xdr:rowOff>
    </xdr:from>
    <xdr:ext cx="469744" cy="259045"/>
    <xdr:sp macro="" textlink="">
      <xdr:nvSpPr>
        <xdr:cNvPr id="620" name="n_4aveValue【学校施設】&#10;一人当たり面積"/>
        <xdr:cNvSpPr txBox="1"/>
      </xdr:nvSpPr>
      <xdr:spPr>
        <a:xfrm>
          <a:off x="16226867" y="1040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15511</xdr:rowOff>
    </xdr:from>
    <xdr:ext cx="469744" cy="259045"/>
    <xdr:sp macro="" textlink="">
      <xdr:nvSpPr>
        <xdr:cNvPr id="621" name="n_1mainValue【学校施設】&#10;一人当たり面積"/>
        <xdr:cNvSpPr txBox="1"/>
      </xdr:nvSpPr>
      <xdr:spPr>
        <a:xfrm>
          <a:off x="18561127"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38371</xdr:rowOff>
    </xdr:from>
    <xdr:ext cx="469744" cy="259045"/>
    <xdr:sp macro="" textlink="">
      <xdr:nvSpPr>
        <xdr:cNvPr id="622" name="n_2mainValue【学校施設】&#10;一人当たり面積"/>
        <xdr:cNvSpPr txBox="1"/>
      </xdr:nvSpPr>
      <xdr:spPr>
        <a:xfrm>
          <a:off x="17776267" y="992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54373</xdr:rowOff>
    </xdr:from>
    <xdr:ext cx="469744" cy="259045"/>
    <xdr:sp macro="" textlink="">
      <xdr:nvSpPr>
        <xdr:cNvPr id="623" name="n_3mainValue【学校施設】&#10;一人当たり面積"/>
        <xdr:cNvSpPr txBox="1"/>
      </xdr:nvSpPr>
      <xdr:spPr>
        <a:xfrm>
          <a:off x="17001567" y="99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69613</xdr:rowOff>
    </xdr:from>
    <xdr:ext cx="469744" cy="259045"/>
    <xdr:sp macro="" textlink="">
      <xdr:nvSpPr>
        <xdr:cNvPr id="624" name="n_4mainValue【学校施設】&#10;一人当たり面積"/>
        <xdr:cNvSpPr txBox="1"/>
      </xdr:nvSpPr>
      <xdr:spPr>
        <a:xfrm>
          <a:off x="16226867" y="996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49" name="直線コネクタ 648"/>
        <xdr:cNvCxnSpPr/>
      </xdr:nvCxnSpPr>
      <xdr:spPr>
        <a:xfrm flipV="1">
          <a:off x="14375764" y="13184506"/>
          <a:ext cx="0" cy="13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52" name="【児童館】&#10;有形固定資産減価償却率最大値テキスト"/>
        <xdr:cNvSpPr txBox="1"/>
      </xdr:nvSpPr>
      <xdr:spPr>
        <a:xfrm>
          <a:off x="14414500" y="1296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53" name="直線コネクタ 652"/>
        <xdr:cNvCxnSpPr/>
      </xdr:nvCxnSpPr>
      <xdr:spPr>
        <a:xfrm>
          <a:off x="14287500" y="13184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113047</xdr:rowOff>
    </xdr:from>
    <xdr:ext cx="405111" cy="259045"/>
    <xdr:sp macro="" textlink="">
      <xdr:nvSpPr>
        <xdr:cNvPr id="654" name="【児童館】&#10;有形固定資産減価償却率平均値テキスト"/>
        <xdr:cNvSpPr txBox="1"/>
      </xdr:nvSpPr>
      <xdr:spPr>
        <a:xfrm>
          <a:off x="144145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55" name="フローチャート: 判断 654"/>
        <xdr:cNvSpPr/>
      </xdr:nvSpPr>
      <xdr:spPr>
        <a:xfrm>
          <a:off x="14325600" y="140042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656" name="フローチャート: 判断 655"/>
        <xdr:cNvSpPr/>
      </xdr:nvSpPr>
      <xdr:spPr>
        <a:xfrm>
          <a:off x="13578840" y="140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57" name="フローチャート: 判断 656"/>
        <xdr:cNvSpPr/>
      </xdr:nvSpPr>
      <xdr:spPr>
        <a:xfrm>
          <a:off x="1280414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58" name="フローチャート: 判断 657"/>
        <xdr:cNvSpPr/>
      </xdr:nvSpPr>
      <xdr:spPr>
        <a:xfrm>
          <a:off x="1202944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659" name="フローチャート: 判断 658"/>
        <xdr:cNvSpPr/>
      </xdr:nvSpPr>
      <xdr:spPr>
        <a:xfrm>
          <a:off x="11231880" y="13888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27305</xdr:rowOff>
    </xdr:from>
    <xdr:to>
      <xdr:col>85</xdr:col>
      <xdr:colOff>177800</xdr:colOff>
      <xdr:row>85</xdr:row>
      <xdr:rowOff>128905</xdr:rowOff>
    </xdr:to>
    <xdr:sp macro="" textlink="">
      <xdr:nvSpPr>
        <xdr:cNvPr id="665" name="楕円 664"/>
        <xdr:cNvSpPr/>
      </xdr:nvSpPr>
      <xdr:spPr>
        <a:xfrm>
          <a:off x="14325600" y="142767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5732</xdr:rowOff>
    </xdr:from>
    <xdr:ext cx="405111" cy="259045"/>
    <xdr:sp macro="" textlink="">
      <xdr:nvSpPr>
        <xdr:cNvPr id="666" name="【児童館】&#10;有形固定資産減価償却率該当値テキスト"/>
        <xdr:cNvSpPr txBox="1"/>
      </xdr:nvSpPr>
      <xdr:spPr>
        <a:xfrm>
          <a:off x="14414500"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151130</xdr:rowOff>
    </xdr:from>
    <xdr:to>
      <xdr:col>81</xdr:col>
      <xdr:colOff>101600</xdr:colOff>
      <xdr:row>84</xdr:row>
      <xdr:rowOff>81280</xdr:rowOff>
    </xdr:to>
    <xdr:sp macro="" textlink="">
      <xdr:nvSpPr>
        <xdr:cNvPr id="667" name="楕円 666"/>
        <xdr:cNvSpPr/>
      </xdr:nvSpPr>
      <xdr:spPr>
        <a:xfrm>
          <a:off x="13578840" y="14065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30480</xdr:rowOff>
    </xdr:from>
    <xdr:to>
      <xdr:col>85</xdr:col>
      <xdr:colOff>127000</xdr:colOff>
      <xdr:row>85</xdr:row>
      <xdr:rowOff>78105</xdr:rowOff>
    </xdr:to>
    <xdr:cxnSp macro="">
      <xdr:nvCxnSpPr>
        <xdr:cNvPr id="668" name="直線コネクタ 667"/>
        <xdr:cNvCxnSpPr/>
      </xdr:nvCxnSpPr>
      <xdr:spPr>
        <a:xfrm>
          <a:off x="13629640" y="14112240"/>
          <a:ext cx="74676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113030</xdr:rowOff>
    </xdr:from>
    <xdr:to>
      <xdr:col>76</xdr:col>
      <xdr:colOff>165100</xdr:colOff>
      <xdr:row>84</xdr:row>
      <xdr:rowOff>43180</xdr:rowOff>
    </xdr:to>
    <xdr:sp macro="" textlink="">
      <xdr:nvSpPr>
        <xdr:cNvPr id="669" name="楕円 668"/>
        <xdr:cNvSpPr/>
      </xdr:nvSpPr>
      <xdr:spPr>
        <a:xfrm>
          <a:off x="12804140" y="1402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163830</xdr:rowOff>
    </xdr:from>
    <xdr:to>
      <xdr:col>81</xdr:col>
      <xdr:colOff>50800</xdr:colOff>
      <xdr:row>84</xdr:row>
      <xdr:rowOff>30480</xdr:rowOff>
    </xdr:to>
    <xdr:cxnSp macro="">
      <xdr:nvCxnSpPr>
        <xdr:cNvPr id="670" name="直線コネクタ 669"/>
        <xdr:cNvCxnSpPr/>
      </xdr:nvCxnSpPr>
      <xdr:spPr>
        <a:xfrm>
          <a:off x="12854940" y="1407795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73025</xdr:rowOff>
    </xdr:from>
    <xdr:to>
      <xdr:col>72</xdr:col>
      <xdr:colOff>38100</xdr:colOff>
      <xdr:row>84</xdr:row>
      <xdr:rowOff>3175</xdr:rowOff>
    </xdr:to>
    <xdr:sp macro="" textlink="">
      <xdr:nvSpPr>
        <xdr:cNvPr id="671" name="楕円 670"/>
        <xdr:cNvSpPr/>
      </xdr:nvSpPr>
      <xdr:spPr>
        <a:xfrm>
          <a:off x="12029440" y="13987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123825</xdr:rowOff>
    </xdr:from>
    <xdr:to>
      <xdr:col>76</xdr:col>
      <xdr:colOff>114300</xdr:colOff>
      <xdr:row>83</xdr:row>
      <xdr:rowOff>163830</xdr:rowOff>
    </xdr:to>
    <xdr:cxnSp macro="">
      <xdr:nvCxnSpPr>
        <xdr:cNvPr id="672" name="直線コネクタ 671"/>
        <xdr:cNvCxnSpPr/>
      </xdr:nvCxnSpPr>
      <xdr:spPr>
        <a:xfrm>
          <a:off x="12072620" y="1403794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57786</xdr:rowOff>
    </xdr:from>
    <xdr:to>
      <xdr:col>67</xdr:col>
      <xdr:colOff>101600</xdr:colOff>
      <xdr:row>86</xdr:row>
      <xdr:rowOff>159386</xdr:rowOff>
    </xdr:to>
    <xdr:sp macro="" textlink="">
      <xdr:nvSpPr>
        <xdr:cNvPr id="673" name="楕円 672"/>
        <xdr:cNvSpPr/>
      </xdr:nvSpPr>
      <xdr:spPr>
        <a:xfrm>
          <a:off x="11231880" y="1447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123825</xdr:rowOff>
    </xdr:from>
    <xdr:to>
      <xdr:col>71</xdr:col>
      <xdr:colOff>177800</xdr:colOff>
      <xdr:row>86</xdr:row>
      <xdr:rowOff>108586</xdr:rowOff>
    </xdr:to>
    <xdr:cxnSp macro="">
      <xdr:nvCxnSpPr>
        <xdr:cNvPr id="674" name="直線コネクタ 673"/>
        <xdr:cNvCxnSpPr/>
      </xdr:nvCxnSpPr>
      <xdr:spPr>
        <a:xfrm flipV="1">
          <a:off x="11282680" y="14037945"/>
          <a:ext cx="789940" cy="48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40657</xdr:rowOff>
    </xdr:from>
    <xdr:ext cx="405111" cy="259045"/>
    <xdr:sp macro="" textlink="">
      <xdr:nvSpPr>
        <xdr:cNvPr id="675" name="n_1aveValue【児童館】&#10;有形固定資産減価償却率"/>
        <xdr:cNvSpPr txBox="1"/>
      </xdr:nvSpPr>
      <xdr:spPr>
        <a:xfrm>
          <a:off x="13437244" y="1378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63516</xdr:rowOff>
    </xdr:from>
    <xdr:ext cx="405111" cy="259045"/>
    <xdr:sp macro="" textlink="">
      <xdr:nvSpPr>
        <xdr:cNvPr id="676" name="n_2aveValue【児童館】&#10;有形固定資産減価償却率"/>
        <xdr:cNvSpPr txBox="1"/>
      </xdr:nvSpPr>
      <xdr:spPr>
        <a:xfrm>
          <a:off x="12675244" y="1364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xdr:cNvSpPr txBox="1"/>
      </xdr:nvSpPr>
      <xdr:spPr>
        <a:xfrm>
          <a:off x="1190054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88282</xdr:rowOff>
    </xdr:from>
    <xdr:ext cx="405111" cy="259045"/>
    <xdr:sp macro="" textlink="">
      <xdr:nvSpPr>
        <xdr:cNvPr id="678" name="n_4aveValue【児童館】&#10;有形固定資産減価償却率"/>
        <xdr:cNvSpPr txBox="1"/>
      </xdr:nvSpPr>
      <xdr:spPr>
        <a:xfrm>
          <a:off x="1110298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72407</xdr:rowOff>
    </xdr:from>
    <xdr:ext cx="405111" cy="259045"/>
    <xdr:sp macro="" textlink="">
      <xdr:nvSpPr>
        <xdr:cNvPr id="679" name="n_1mainValue【児童館】&#10;有形固定資産減価償却率"/>
        <xdr:cNvSpPr txBox="1"/>
      </xdr:nvSpPr>
      <xdr:spPr>
        <a:xfrm>
          <a:off x="13437244"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34307</xdr:rowOff>
    </xdr:from>
    <xdr:ext cx="405111" cy="259045"/>
    <xdr:sp macro="" textlink="">
      <xdr:nvSpPr>
        <xdr:cNvPr id="680" name="n_2mainValue【児童館】&#10;有形固定資産減価償却率"/>
        <xdr:cNvSpPr txBox="1"/>
      </xdr:nvSpPr>
      <xdr:spPr>
        <a:xfrm>
          <a:off x="12675244" y="1411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165752</xdr:rowOff>
    </xdr:from>
    <xdr:ext cx="405111" cy="259045"/>
    <xdr:sp macro="" textlink="">
      <xdr:nvSpPr>
        <xdr:cNvPr id="681" name="n_3mainValue【児童館】&#10;有形固定資産減価償却率"/>
        <xdr:cNvSpPr txBox="1"/>
      </xdr:nvSpPr>
      <xdr:spPr>
        <a:xfrm>
          <a:off x="119005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150513</xdr:rowOff>
    </xdr:from>
    <xdr:ext cx="405111" cy="259045"/>
    <xdr:sp macro="" textlink="">
      <xdr:nvSpPr>
        <xdr:cNvPr id="682" name="n_4mainValue【児童館】&#10;有形固定資産減価償却率"/>
        <xdr:cNvSpPr txBox="1"/>
      </xdr:nvSpPr>
      <xdr:spPr>
        <a:xfrm>
          <a:off x="11102984" y="1456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706" name="直線コネクタ 705"/>
        <xdr:cNvCxnSpPr/>
      </xdr:nvCxnSpPr>
      <xdr:spPr>
        <a:xfrm flipV="1">
          <a:off x="19509104" y="1320545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7" name="【児童館】&#10;一人当たり面積最小値テキスト"/>
        <xdr:cNvSpPr txBox="1"/>
      </xdr:nvSpPr>
      <xdr:spPr>
        <a:xfrm>
          <a:off x="19547840"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8" name="直線コネクタ 707"/>
        <xdr:cNvCxnSpPr/>
      </xdr:nvCxnSpPr>
      <xdr:spPr>
        <a:xfrm>
          <a:off x="194437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9" name="【児童館】&#10;一人当たり面積最大値テキスト"/>
        <xdr:cNvSpPr txBox="1"/>
      </xdr:nvSpPr>
      <xdr:spPr>
        <a:xfrm>
          <a:off x="19547840" y="129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10" name="直線コネクタ 709"/>
        <xdr:cNvCxnSpPr/>
      </xdr:nvCxnSpPr>
      <xdr:spPr>
        <a:xfrm>
          <a:off x="194437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137177</xdr:rowOff>
    </xdr:from>
    <xdr:ext cx="469744" cy="259045"/>
    <xdr:sp macro="" textlink="">
      <xdr:nvSpPr>
        <xdr:cNvPr id="711" name="【児童館】&#10;一人当たり面積平均値テキスト"/>
        <xdr:cNvSpPr txBox="1"/>
      </xdr:nvSpPr>
      <xdr:spPr>
        <a:xfrm>
          <a:off x="19547840" y="14218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2" name="フローチャート: 判断 711"/>
        <xdr:cNvSpPr/>
      </xdr:nvSpPr>
      <xdr:spPr>
        <a:xfrm>
          <a:off x="19458940" y="14240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3" name="フローチャート: 判断 712"/>
        <xdr:cNvSpPr/>
      </xdr:nvSpPr>
      <xdr:spPr>
        <a:xfrm>
          <a:off x="18735040" y="14255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714" name="フローチャート: 判断 713"/>
        <xdr:cNvSpPr/>
      </xdr:nvSpPr>
      <xdr:spPr>
        <a:xfrm>
          <a:off x="17937480" y="14225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15" name="フローチャート: 判断 714"/>
        <xdr:cNvSpPr/>
      </xdr:nvSpPr>
      <xdr:spPr>
        <a:xfrm>
          <a:off x="17162780" y="14236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716" name="フローチャート: 判断 715"/>
        <xdr:cNvSpPr/>
      </xdr:nvSpPr>
      <xdr:spPr>
        <a:xfrm>
          <a:off x="16388080" y="142176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722" name="楕円 721"/>
        <xdr:cNvSpPr/>
      </xdr:nvSpPr>
      <xdr:spPr>
        <a:xfrm>
          <a:off x="19458940" y="14030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139716</xdr:rowOff>
    </xdr:from>
    <xdr:ext cx="469744" cy="259045"/>
    <xdr:sp macro="" textlink="">
      <xdr:nvSpPr>
        <xdr:cNvPr id="723" name="【児童館】&#10;一人当たり面積該当値テキスト"/>
        <xdr:cNvSpPr txBox="1"/>
      </xdr:nvSpPr>
      <xdr:spPr>
        <a:xfrm>
          <a:off x="19547840" y="138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128270</xdr:rowOff>
    </xdr:from>
    <xdr:to>
      <xdr:col>112</xdr:col>
      <xdr:colOff>38100</xdr:colOff>
      <xdr:row>84</xdr:row>
      <xdr:rowOff>58420</xdr:rowOff>
    </xdr:to>
    <xdr:sp macro="" textlink="">
      <xdr:nvSpPr>
        <xdr:cNvPr id="724" name="楕円 723"/>
        <xdr:cNvSpPr/>
      </xdr:nvSpPr>
      <xdr:spPr>
        <a:xfrm>
          <a:off x="18735040" y="14042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167639</xdr:rowOff>
    </xdr:from>
    <xdr:to>
      <xdr:col>116</xdr:col>
      <xdr:colOff>63500</xdr:colOff>
      <xdr:row>84</xdr:row>
      <xdr:rowOff>7620</xdr:rowOff>
    </xdr:to>
    <xdr:cxnSp macro="">
      <xdr:nvCxnSpPr>
        <xdr:cNvPr id="725" name="直線コネクタ 724"/>
        <xdr:cNvCxnSpPr/>
      </xdr:nvCxnSpPr>
      <xdr:spPr>
        <a:xfrm flipV="1">
          <a:off x="18778220" y="14081759"/>
          <a:ext cx="73152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726" name="楕円 725"/>
        <xdr:cNvSpPr/>
      </xdr:nvSpPr>
      <xdr:spPr>
        <a:xfrm>
          <a:off x="1793748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xdr:rowOff>
    </xdr:from>
    <xdr:to>
      <xdr:col>111</xdr:col>
      <xdr:colOff>177800</xdr:colOff>
      <xdr:row>84</xdr:row>
      <xdr:rowOff>15239</xdr:rowOff>
    </xdr:to>
    <xdr:cxnSp macro="">
      <xdr:nvCxnSpPr>
        <xdr:cNvPr id="727" name="直線コネクタ 726"/>
        <xdr:cNvCxnSpPr/>
      </xdr:nvCxnSpPr>
      <xdr:spPr>
        <a:xfrm flipV="1">
          <a:off x="17988280" y="14089380"/>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143511</xdr:rowOff>
    </xdr:from>
    <xdr:to>
      <xdr:col>102</xdr:col>
      <xdr:colOff>165100</xdr:colOff>
      <xdr:row>84</xdr:row>
      <xdr:rowOff>73661</xdr:rowOff>
    </xdr:to>
    <xdr:sp macro="" textlink="">
      <xdr:nvSpPr>
        <xdr:cNvPr id="728" name="楕円 727"/>
        <xdr:cNvSpPr/>
      </xdr:nvSpPr>
      <xdr:spPr>
        <a:xfrm>
          <a:off x="17162780" y="140576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22861</xdr:rowOff>
    </xdr:to>
    <xdr:cxnSp macro="">
      <xdr:nvCxnSpPr>
        <xdr:cNvPr id="729" name="直線コネクタ 728"/>
        <xdr:cNvCxnSpPr/>
      </xdr:nvCxnSpPr>
      <xdr:spPr>
        <a:xfrm flipV="1">
          <a:off x="17213580" y="14096999"/>
          <a:ext cx="7747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151130</xdr:rowOff>
    </xdr:from>
    <xdr:to>
      <xdr:col>98</xdr:col>
      <xdr:colOff>38100</xdr:colOff>
      <xdr:row>85</xdr:row>
      <xdr:rowOff>81280</xdr:rowOff>
    </xdr:to>
    <xdr:sp macro="" textlink="">
      <xdr:nvSpPr>
        <xdr:cNvPr id="730" name="楕円 729"/>
        <xdr:cNvSpPr/>
      </xdr:nvSpPr>
      <xdr:spPr>
        <a:xfrm>
          <a:off x="16388080" y="14232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22861</xdr:rowOff>
    </xdr:from>
    <xdr:to>
      <xdr:col>102</xdr:col>
      <xdr:colOff>114300</xdr:colOff>
      <xdr:row>85</xdr:row>
      <xdr:rowOff>30480</xdr:rowOff>
    </xdr:to>
    <xdr:cxnSp macro="">
      <xdr:nvCxnSpPr>
        <xdr:cNvPr id="731" name="直線コネクタ 730"/>
        <xdr:cNvCxnSpPr/>
      </xdr:nvCxnSpPr>
      <xdr:spPr>
        <a:xfrm flipV="1">
          <a:off x="16431260" y="14104621"/>
          <a:ext cx="78232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732" name="n_1aveValue【児童館】&#10;一人当たり面積"/>
        <xdr:cNvSpPr txBox="1"/>
      </xdr:nvSpPr>
      <xdr:spPr>
        <a:xfrm>
          <a:off x="185611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64788</xdr:rowOff>
    </xdr:from>
    <xdr:ext cx="469744" cy="259045"/>
    <xdr:sp macro="" textlink="">
      <xdr:nvSpPr>
        <xdr:cNvPr id="733" name="n_2aveValue【児童館】&#10;一人当たり面積"/>
        <xdr:cNvSpPr txBox="1"/>
      </xdr:nvSpPr>
      <xdr:spPr>
        <a:xfrm>
          <a:off x="17776267"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76216</xdr:rowOff>
    </xdr:from>
    <xdr:ext cx="469744" cy="259045"/>
    <xdr:sp macro="" textlink="">
      <xdr:nvSpPr>
        <xdr:cNvPr id="734" name="n_3aveValue【児童館】&#10;一人当たり面積"/>
        <xdr:cNvSpPr txBox="1"/>
      </xdr:nvSpPr>
      <xdr:spPr>
        <a:xfrm>
          <a:off x="1700156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735" name="n_4aveValue【児童館】&#10;一人当たり面積"/>
        <xdr:cNvSpPr txBox="1"/>
      </xdr:nvSpPr>
      <xdr:spPr>
        <a:xfrm>
          <a:off x="16226867" y="1399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74947</xdr:rowOff>
    </xdr:from>
    <xdr:ext cx="469744" cy="259045"/>
    <xdr:sp macro="" textlink="">
      <xdr:nvSpPr>
        <xdr:cNvPr id="736" name="n_1mainValue【児童館】&#10;一人当たり面積"/>
        <xdr:cNvSpPr txBox="1"/>
      </xdr:nvSpPr>
      <xdr:spPr>
        <a:xfrm>
          <a:off x="185611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37" name="n_2mainValue【児童館】&#10;一人当たり面積"/>
        <xdr:cNvSpPr txBox="1"/>
      </xdr:nvSpPr>
      <xdr:spPr>
        <a:xfrm>
          <a:off x="1777626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90188</xdr:rowOff>
    </xdr:from>
    <xdr:ext cx="469744" cy="259045"/>
    <xdr:sp macro="" textlink="">
      <xdr:nvSpPr>
        <xdr:cNvPr id="738" name="n_3mainValue【児童館】&#10;一人当たり面積"/>
        <xdr:cNvSpPr txBox="1"/>
      </xdr:nvSpPr>
      <xdr:spPr>
        <a:xfrm>
          <a:off x="17001567" y="1383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72407</xdr:rowOff>
    </xdr:from>
    <xdr:ext cx="469744" cy="259045"/>
    <xdr:sp macro="" textlink="">
      <xdr:nvSpPr>
        <xdr:cNvPr id="739" name="n_4mainValue【児童館】&#10;一人当たり面積"/>
        <xdr:cNvSpPr txBox="1"/>
      </xdr:nvSpPr>
      <xdr:spPr>
        <a:xfrm>
          <a:off x="1622686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5" name="直線コネクタ 764"/>
        <xdr:cNvCxnSpPr/>
      </xdr:nvCxnSpPr>
      <xdr:spPr>
        <a:xfrm flipV="1">
          <a:off x="14375764" y="16778151"/>
          <a:ext cx="0" cy="152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8" name="【公民館】&#10;有形固定資産減価償却率最大値テキスト"/>
        <xdr:cNvSpPr txBox="1"/>
      </xdr:nvSpPr>
      <xdr:spPr>
        <a:xfrm>
          <a:off x="14414500" y="16560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9" name="直線コネクタ 768"/>
        <xdr:cNvCxnSpPr/>
      </xdr:nvCxnSpPr>
      <xdr:spPr>
        <a:xfrm>
          <a:off x="14287500" y="16778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770" name="【公民館】&#10;有形固定資産減価償却率平均値テキスト"/>
        <xdr:cNvSpPr txBox="1"/>
      </xdr:nvSpPr>
      <xdr:spPr>
        <a:xfrm>
          <a:off x="14414500" y="17567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71" name="フローチャート: 判断 770"/>
        <xdr:cNvSpPr/>
      </xdr:nvSpPr>
      <xdr:spPr>
        <a:xfrm>
          <a:off x="14325600" y="1771250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772" name="フローチャート: 判断 771"/>
        <xdr:cNvSpPr/>
      </xdr:nvSpPr>
      <xdr:spPr>
        <a:xfrm>
          <a:off x="13578840" y="177288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773" name="フローチャート: 判断 772"/>
        <xdr:cNvSpPr/>
      </xdr:nvSpPr>
      <xdr:spPr>
        <a:xfrm>
          <a:off x="12804140" y="177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774" name="フローチャート: 判断 773"/>
        <xdr:cNvSpPr/>
      </xdr:nvSpPr>
      <xdr:spPr>
        <a:xfrm>
          <a:off x="12029440" y="177467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775" name="フローチャート: 判断 774"/>
        <xdr:cNvSpPr/>
      </xdr:nvSpPr>
      <xdr:spPr>
        <a:xfrm>
          <a:off x="11231880" y="177321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53158</xdr:rowOff>
    </xdr:from>
    <xdr:to>
      <xdr:col>85</xdr:col>
      <xdr:colOff>177800</xdr:colOff>
      <xdr:row>106</xdr:row>
      <xdr:rowOff>154758</xdr:rowOff>
    </xdr:to>
    <xdr:sp macro="" textlink="">
      <xdr:nvSpPr>
        <xdr:cNvPr id="781" name="楕円 780"/>
        <xdr:cNvSpPr/>
      </xdr:nvSpPr>
      <xdr:spPr>
        <a:xfrm>
          <a:off x="14325600" y="1782299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31585</xdr:rowOff>
    </xdr:from>
    <xdr:ext cx="405111" cy="259045"/>
    <xdr:sp macro="" textlink="">
      <xdr:nvSpPr>
        <xdr:cNvPr id="782" name="【公民館】&#10;有形固定資産減価償却率該当値テキスト"/>
        <xdr:cNvSpPr txBox="1"/>
      </xdr:nvSpPr>
      <xdr:spPr>
        <a:xfrm>
          <a:off x="14414500" y="17801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31931</xdr:rowOff>
    </xdr:from>
    <xdr:to>
      <xdr:col>81</xdr:col>
      <xdr:colOff>101600</xdr:colOff>
      <xdr:row>105</xdr:row>
      <xdr:rowOff>133531</xdr:rowOff>
    </xdr:to>
    <xdr:sp macro="" textlink="">
      <xdr:nvSpPr>
        <xdr:cNvPr id="783" name="楕円 782"/>
        <xdr:cNvSpPr/>
      </xdr:nvSpPr>
      <xdr:spPr>
        <a:xfrm>
          <a:off x="1357884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82731</xdr:rowOff>
    </xdr:from>
    <xdr:to>
      <xdr:col>85</xdr:col>
      <xdr:colOff>127000</xdr:colOff>
      <xdr:row>106</xdr:row>
      <xdr:rowOff>103958</xdr:rowOff>
    </xdr:to>
    <xdr:cxnSp macro="">
      <xdr:nvCxnSpPr>
        <xdr:cNvPr id="784" name="直線コネクタ 783"/>
        <xdr:cNvCxnSpPr/>
      </xdr:nvCxnSpPr>
      <xdr:spPr>
        <a:xfrm>
          <a:off x="13629640" y="17684931"/>
          <a:ext cx="746760" cy="18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31931</xdr:rowOff>
    </xdr:from>
    <xdr:to>
      <xdr:col>76</xdr:col>
      <xdr:colOff>165100</xdr:colOff>
      <xdr:row>105</xdr:row>
      <xdr:rowOff>133531</xdr:rowOff>
    </xdr:to>
    <xdr:sp macro="" textlink="">
      <xdr:nvSpPr>
        <xdr:cNvPr id="785" name="楕円 784"/>
        <xdr:cNvSpPr/>
      </xdr:nvSpPr>
      <xdr:spPr>
        <a:xfrm>
          <a:off x="1280414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82731</xdr:rowOff>
    </xdr:from>
    <xdr:to>
      <xdr:col>81</xdr:col>
      <xdr:colOff>50800</xdr:colOff>
      <xdr:row>105</xdr:row>
      <xdr:rowOff>82731</xdr:rowOff>
    </xdr:to>
    <xdr:cxnSp macro="">
      <xdr:nvCxnSpPr>
        <xdr:cNvPr id="786" name="直線コネクタ 785"/>
        <xdr:cNvCxnSpPr/>
      </xdr:nvCxnSpPr>
      <xdr:spPr>
        <a:xfrm>
          <a:off x="12854940" y="1768493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170724</xdr:rowOff>
    </xdr:from>
    <xdr:to>
      <xdr:col>72</xdr:col>
      <xdr:colOff>38100</xdr:colOff>
      <xdr:row>105</xdr:row>
      <xdr:rowOff>100874</xdr:rowOff>
    </xdr:to>
    <xdr:sp macro="" textlink="">
      <xdr:nvSpPr>
        <xdr:cNvPr id="787" name="楕円 786"/>
        <xdr:cNvSpPr/>
      </xdr:nvSpPr>
      <xdr:spPr>
        <a:xfrm>
          <a:off x="12029440" y="176052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50074</xdr:rowOff>
    </xdr:from>
    <xdr:to>
      <xdr:col>76</xdr:col>
      <xdr:colOff>114300</xdr:colOff>
      <xdr:row>105</xdr:row>
      <xdr:rowOff>82731</xdr:rowOff>
    </xdr:to>
    <xdr:cxnSp macro="">
      <xdr:nvCxnSpPr>
        <xdr:cNvPr id="788" name="直線コネクタ 787"/>
        <xdr:cNvCxnSpPr/>
      </xdr:nvCxnSpPr>
      <xdr:spPr>
        <a:xfrm>
          <a:off x="12072620" y="17652274"/>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138068</xdr:rowOff>
    </xdr:from>
    <xdr:to>
      <xdr:col>67</xdr:col>
      <xdr:colOff>101600</xdr:colOff>
      <xdr:row>105</xdr:row>
      <xdr:rowOff>68218</xdr:rowOff>
    </xdr:to>
    <xdr:sp macro="" textlink="">
      <xdr:nvSpPr>
        <xdr:cNvPr id="789" name="楕円 788"/>
        <xdr:cNvSpPr/>
      </xdr:nvSpPr>
      <xdr:spPr>
        <a:xfrm>
          <a:off x="11231880" y="17572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17418</xdr:rowOff>
    </xdr:from>
    <xdr:to>
      <xdr:col>71</xdr:col>
      <xdr:colOff>177800</xdr:colOff>
      <xdr:row>105</xdr:row>
      <xdr:rowOff>50074</xdr:rowOff>
    </xdr:to>
    <xdr:cxnSp macro="">
      <xdr:nvCxnSpPr>
        <xdr:cNvPr id="790" name="直線コネクタ 789"/>
        <xdr:cNvCxnSpPr/>
      </xdr:nvCxnSpPr>
      <xdr:spPr>
        <a:xfrm>
          <a:off x="11282680" y="17619618"/>
          <a:ext cx="78994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47914</xdr:rowOff>
    </xdr:from>
    <xdr:ext cx="405111" cy="259045"/>
    <xdr:sp macro="" textlink="">
      <xdr:nvSpPr>
        <xdr:cNvPr id="791" name="n_1aveValue【公民館】&#10;有形固定資産減価償却率"/>
        <xdr:cNvSpPr txBox="1"/>
      </xdr:nvSpPr>
      <xdr:spPr>
        <a:xfrm>
          <a:off x="13437244" y="17817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792" name="n_2aveValue【公民館】&#10;有形固定資産減価償却率"/>
        <xdr:cNvSpPr txBox="1"/>
      </xdr:nvSpPr>
      <xdr:spPr>
        <a:xfrm>
          <a:off x="12675244" y="17863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793" name="n_3aveValue【公民館】&#10;有形固定資産減価償却率"/>
        <xdr:cNvSpPr txBox="1"/>
      </xdr:nvSpPr>
      <xdr:spPr>
        <a:xfrm>
          <a:off x="11900544" y="1783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794" name="n_4aveValue【公民館】&#10;有形固定資産減価償却率"/>
        <xdr:cNvSpPr txBox="1"/>
      </xdr:nvSpPr>
      <xdr:spPr>
        <a:xfrm>
          <a:off x="11102984" y="1782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150058</xdr:rowOff>
    </xdr:from>
    <xdr:ext cx="405111" cy="259045"/>
    <xdr:sp macro="" textlink="">
      <xdr:nvSpPr>
        <xdr:cNvPr id="795" name="n_1mainValue【公民館】&#10;有形固定資産減価償却率"/>
        <xdr:cNvSpPr txBox="1"/>
      </xdr:nvSpPr>
      <xdr:spPr>
        <a:xfrm>
          <a:off x="13437244" y="1741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150058</xdr:rowOff>
    </xdr:from>
    <xdr:ext cx="405111" cy="259045"/>
    <xdr:sp macro="" textlink="">
      <xdr:nvSpPr>
        <xdr:cNvPr id="796" name="n_2mainValue【公民館】&#10;有形固定資産減価償却率"/>
        <xdr:cNvSpPr txBox="1"/>
      </xdr:nvSpPr>
      <xdr:spPr>
        <a:xfrm>
          <a:off x="12675244" y="1741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117401</xdr:rowOff>
    </xdr:from>
    <xdr:ext cx="405111" cy="259045"/>
    <xdr:sp macro="" textlink="">
      <xdr:nvSpPr>
        <xdr:cNvPr id="797" name="n_3mainValue【公民館】&#10;有形固定資産減価償却率"/>
        <xdr:cNvSpPr txBox="1"/>
      </xdr:nvSpPr>
      <xdr:spPr>
        <a:xfrm>
          <a:off x="11900544" y="1738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98" name="n_4mainValue【公民館】&#10;有形固定資産減価償却率"/>
        <xdr:cNvSpPr txBox="1"/>
      </xdr:nvSpPr>
      <xdr:spPr>
        <a:xfrm>
          <a:off x="11102984" y="1735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824" name="直線コネクタ 823"/>
        <xdr:cNvCxnSpPr/>
      </xdr:nvCxnSpPr>
      <xdr:spPr>
        <a:xfrm flipV="1">
          <a:off x="19509104" y="16870680"/>
          <a:ext cx="0" cy="1427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5" name="【公民館】&#10;一人当たり面積最小値テキスト"/>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6" name="直線コネクタ 825"/>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827" name="【公民館】&#10;一人当たり面積最大値テキスト"/>
        <xdr:cNvSpPr txBox="1"/>
      </xdr:nvSpPr>
      <xdr:spPr>
        <a:xfrm>
          <a:off x="19547840" y="1664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828" name="直線コネクタ 827"/>
        <xdr:cNvCxnSpPr/>
      </xdr:nvCxnSpPr>
      <xdr:spPr>
        <a:xfrm>
          <a:off x="19443700" y="16870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3283</xdr:rowOff>
    </xdr:from>
    <xdr:ext cx="469744" cy="259045"/>
    <xdr:sp macro="" textlink="">
      <xdr:nvSpPr>
        <xdr:cNvPr id="829" name="【公民館】&#10;一人当たり面積平均値テキスト"/>
        <xdr:cNvSpPr txBox="1"/>
      </xdr:nvSpPr>
      <xdr:spPr>
        <a:xfrm>
          <a:off x="19547840" y="179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830" name="フローチャート: 判断 829"/>
        <xdr:cNvSpPr/>
      </xdr:nvSpPr>
      <xdr:spPr>
        <a:xfrm>
          <a:off x="1945894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831" name="フローチャート: 判断 830"/>
        <xdr:cNvSpPr/>
      </xdr:nvSpPr>
      <xdr:spPr>
        <a:xfrm>
          <a:off x="18735040" y="179470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832" name="フローチャート: 判断 831"/>
        <xdr:cNvSpPr/>
      </xdr:nvSpPr>
      <xdr:spPr>
        <a:xfrm>
          <a:off x="17937480" y="1793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3" name="フローチャート: 判断 832"/>
        <xdr:cNvSpPr/>
      </xdr:nvSpPr>
      <xdr:spPr>
        <a:xfrm>
          <a:off x="17162780" y="1793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834" name="フローチャート: 判断 833"/>
        <xdr:cNvSpPr/>
      </xdr:nvSpPr>
      <xdr:spPr>
        <a:xfrm>
          <a:off x="16388080" y="179427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11793</xdr:rowOff>
    </xdr:from>
    <xdr:to>
      <xdr:col>116</xdr:col>
      <xdr:colOff>114300</xdr:colOff>
      <xdr:row>107</xdr:row>
      <xdr:rowOff>113393</xdr:rowOff>
    </xdr:to>
    <xdr:sp macro="" textlink="">
      <xdr:nvSpPr>
        <xdr:cNvPr id="840" name="楕円 839"/>
        <xdr:cNvSpPr/>
      </xdr:nvSpPr>
      <xdr:spPr>
        <a:xfrm>
          <a:off x="1945894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34670</xdr:rowOff>
    </xdr:from>
    <xdr:ext cx="469744" cy="259045"/>
    <xdr:sp macro="" textlink="">
      <xdr:nvSpPr>
        <xdr:cNvPr id="841" name="【公民館】&#10;一人当たり面積該当値テキスト"/>
        <xdr:cNvSpPr txBox="1"/>
      </xdr:nvSpPr>
      <xdr:spPr>
        <a:xfrm>
          <a:off x="19547840" y="1780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18324</xdr:rowOff>
    </xdr:from>
    <xdr:to>
      <xdr:col>112</xdr:col>
      <xdr:colOff>38100</xdr:colOff>
      <xdr:row>107</xdr:row>
      <xdr:rowOff>119924</xdr:rowOff>
    </xdr:to>
    <xdr:sp macro="" textlink="">
      <xdr:nvSpPr>
        <xdr:cNvPr id="842" name="楕円 841"/>
        <xdr:cNvSpPr/>
      </xdr:nvSpPr>
      <xdr:spPr>
        <a:xfrm>
          <a:off x="18735040" y="179558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62593</xdr:rowOff>
    </xdr:from>
    <xdr:to>
      <xdr:col>116</xdr:col>
      <xdr:colOff>63500</xdr:colOff>
      <xdr:row>107</xdr:row>
      <xdr:rowOff>69124</xdr:rowOff>
    </xdr:to>
    <xdr:cxnSp macro="">
      <xdr:nvCxnSpPr>
        <xdr:cNvPr id="843" name="直線コネクタ 842"/>
        <xdr:cNvCxnSpPr/>
      </xdr:nvCxnSpPr>
      <xdr:spPr>
        <a:xfrm flipV="1">
          <a:off x="18778220" y="18000073"/>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24856</xdr:rowOff>
    </xdr:from>
    <xdr:to>
      <xdr:col>107</xdr:col>
      <xdr:colOff>101600</xdr:colOff>
      <xdr:row>107</xdr:row>
      <xdr:rowOff>126456</xdr:rowOff>
    </xdr:to>
    <xdr:sp macro="" textlink="">
      <xdr:nvSpPr>
        <xdr:cNvPr id="844" name="楕円 843"/>
        <xdr:cNvSpPr/>
      </xdr:nvSpPr>
      <xdr:spPr>
        <a:xfrm>
          <a:off x="1793748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69124</xdr:rowOff>
    </xdr:from>
    <xdr:to>
      <xdr:col>111</xdr:col>
      <xdr:colOff>177800</xdr:colOff>
      <xdr:row>107</xdr:row>
      <xdr:rowOff>75656</xdr:rowOff>
    </xdr:to>
    <xdr:cxnSp macro="">
      <xdr:nvCxnSpPr>
        <xdr:cNvPr id="845" name="直線コネクタ 844"/>
        <xdr:cNvCxnSpPr/>
      </xdr:nvCxnSpPr>
      <xdr:spPr>
        <a:xfrm flipV="1">
          <a:off x="17988280" y="18006604"/>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30299</xdr:rowOff>
    </xdr:from>
    <xdr:to>
      <xdr:col>102</xdr:col>
      <xdr:colOff>165100</xdr:colOff>
      <xdr:row>107</xdr:row>
      <xdr:rowOff>131899</xdr:rowOff>
    </xdr:to>
    <xdr:sp macro="" textlink="">
      <xdr:nvSpPr>
        <xdr:cNvPr id="846" name="楕円 845"/>
        <xdr:cNvSpPr/>
      </xdr:nvSpPr>
      <xdr:spPr>
        <a:xfrm>
          <a:off x="17162780" y="179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75656</xdr:rowOff>
    </xdr:from>
    <xdr:to>
      <xdr:col>107</xdr:col>
      <xdr:colOff>50800</xdr:colOff>
      <xdr:row>107</xdr:row>
      <xdr:rowOff>81099</xdr:rowOff>
    </xdr:to>
    <xdr:cxnSp macro="">
      <xdr:nvCxnSpPr>
        <xdr:cNvPr id="847" name="直線コネクタ 846"/>
        <xdr:cNvCxnSpPr/>
      </xdr:nvCxnSpPr>
      <xdr:spPr>
        <a:xfrm flipV="1">
          <a:off x="17213580" y="18013136"/>
          <a:ext cx="7747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104321</xdr:rowOff>
    </xdr:from>
    <xdr:to>
      <xdr:col>98</xdr:col>
      <xdr:colOff>38100</xdr:colOff>
      <xdr:row>108</xdr:row>
      <xdr:rowOff>34471</xdr:rowOff>
    </xdr:to>
    <xdr:sp macro="" textlink="">
      <xdr:nvSpPr>
        <xdr:cNvPr id="848" name="楕円 847"/>
        <xdr:cNvSpPr/>
      </xdr:nvSpPr>
      <xdr:spPr>
        <a:xfrm>
          <a:off x="16388080" y="180418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81099</xdr:rowOff>
    </xdr:from>
    <xdr:to>
      <xdr:col>102</xdr:col>
      <xdr:colOff>114300</xdr:colOff>
      <xdr:row>107</xdr:row>
      <xdr:rowOff>155121</xdr:rowOff>
    </xdr:to>
    <xdr:cxnSp macro="">
      <xdr:nvCxnSpPr>
        <xdr:cNvPr id="849" name="直線コネクタ 848"/>
        <xdr:cNvCxnSpPr/>
      </xdr:nvCxnSpPr>
      <xdr:spPr>
        <a:xfrm flipV="1">
          <a:off x="16431260" y="18018579"/>
          <a:ext cx="78232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850" name="n_1aveValue【公民館】&#10;一人当たり面積"/>
        <xdr:cNvSpPr txBox="1"/>
      </xdr:nvSpPr>
      <xdr:spPr>
        <a:xfrm>
          <a:off x="18561127" y="1772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851" name="n_2aveValue【公民館】&#10;一人当たり面積"/>
        <xdr:cNvSpPr txBox="1"/>
      </xdr:nvSpPr>
      <xdr:spPr>
        <a:xfrm>
          <a:off x="1777626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52" name="n_3aveValue【公民館】&#10;一人当たり面積"/>
        <xdr:cNvSpPr txBox="1"/>
      </xdr:nvSpPr>
      <xdr:spPr>
        <a:xfrm>
          <a:off x="1700156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853" name="n_4aveValue【公民館】&#10;一人当たり面積"/>
        <xdr:cNvSpPr txBox="1"/>
      </xdr:nvSpPr>
      <xdr:spPr>
        <a:xfrm>
          <a:off x="16226867" y="1772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111051</xdr:rowOff>
    </xdr:from>
    <xdr:ext cx="469744" cy="259045"/>
    <xdr:sp macro="" textlink="">
      <xdr:nvSpPr>
        <xdr:cNvPr id="854" name="n_1mainValue【公民館】&#10;一人当たり面積"/>
        <xdr:cNvSpPr txBox="1"/>
      </xdr:nvSpPr>
      <xdr:spPr>
        <a:xfrm>
          <a:off x="18561127" y="1804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117583</xdr:rowOff>
    </xdr:from>
    <xdr:ext cx="469744" cy="259045"/>
    <xdr:sp macro="" textlink="">
      <xdr:nvSpPr>
        <xdr:cNvPr id="855" name="n_2mainValue【公民館】&#10;一人当たり面積"/>
        <xdr:cNvSpPr txBox="1"/>
      </xdr:nvSpPr>
      <xdr:spPr>
        <a:xfrm>
          <a:off x="17776267" y="1805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123026</xdr:rowOff>
    </xdr:from>
    <xdr:ext cx="469744" cy="259045"/>
    <xdr:sp macro="" textlink="">
      <xdr:nvSpPr>
        <xdr:cNvPr id="856" name="n_3mainValue【公民館】&#10;一人当たり面積"/>
        <xdr:cNvSpPr txBox="1"/>
      </xdr:nvSpPr>
      <xdr:spPr>
        <a:xfrm>
          <a:off x="17001567" y="180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25598</xdr:rowOff>
    </xdr:from>
    <xdr:ext cx="469744" cy="259045"/>
    <xdr:sp macro="" textlink="">
      <xdr:nvSpPr>
        <xdr:cNvPr id="857" name="n_4mainValue【公民館】&#10;一人当たり面積"/>
        <xdr:cNvSpPr txBox="1"/>
      </xdr:nvSpPr>
      <xdr:spPr>
        <a:xfrm>
          <a:off x="16226867" y="1813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全体では類似団体と比較して特に有形固定資産減価償却率が高くなっている施設は、公営住宅、体育館・プール及び庁舎で、特に低くなっている施設は、保育園、</a:t>
          </a:r>
          <a:r>
            <a:rPr lang="ja-JP" altLang="en-US" sz="1100" b="0" i="0" baseline="0">
              <a:solidFill>
                <a:schemeClr val="dk1"/>
              </a:solidFill>
              <a:effectLst/>
              <a:latin typeface="+mn-lt"/>
              <a:ea typeface="+mn-ea"/>
              <a:cs typeface="+mn-cs"/>
            </a:rPr>
            <a:t>学校施設</a:t>
          </a:r>
          <a:r>
            <a:rPr lang="ja-JP" altLang="ja-JP" sz="1100" b="0" i="0" baseline="0">
              <a:solidFill>
                <a:schemeClr val="dk1"/>
              </a:solidFill>
              <a:effectLst/>
              <a:latin typeface="+mn-lt"/>
              <a:ea typeface="+mn-ea"/>
              <a:cs typeface="+mn-cs"/>
            </a:rPr>
            <a:t>である。 </a:t>
          </a:r>
          <a:endParaRPr lang="ja-JP" altLang="ja-JP" sz="1400">
            <a:effectLst/>
          </a:endParaRPr>
        </a:p>
        <a:p>
          <a:r>
            <a:rPr lang="ja-JP" altLang="ja-JP" sz="1100" b="0" i="0" baseline="0">
              <a:solidFill>
                <a:schemeClr val="dk1"/>
              </a:solidFill>
              <a:effectLst/>
              <a:latin typeface="+mn-lt"/>
              <a:ea typeface="+mn-ea"/>
              <a:cs typeface="+mn-cs"/>
            </a:rPr>
            <a:t>また、一人当たりの面積からすると、保育園、庁舎が高く、保育園については、合併後に行った施設の統廃合により、有形固定資産減価償却率が低くなっているが、一人当たり面積については、ほぼ横ばい</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特に有形固定資産減価償却率が高い公営住宅については、有形固定資産減価償却率</a:t>
          </a:r>
          <a:r>
            <a:rPr lang="ja-JP" altLang="en-US" sz="1100" b="0" i="0" baseline="0">
              <a:solidFill>
                <a:schemeClr val="dk1"/>
              </a:solidFill>
              <a:effectLst/>
              <a:latin typeface="+mn-lt"/>
              <a:ea typeface="+mn-ea"/>
              <a:cs typeface="+mn-cs"/>
            </a:rPr>
            <a:t>８３．５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となっており</a:t>
          </a:r>
          <a:r>
            <a:rPr lang="ja-JP" altLang="ja-JP" sz="1100" b="0" i="0" baseline="0">
              <a:solidFill>
                <a:schemeClr val="dk1"/>
              </a:solidFill>
              <a:effectLst/>
              <a:latin typeface="+mn-lt"/>
              <a:ea typeface="+mn-ea"/>
              <a:cs typeface="+mn-cs"/>
            </a:rPr>
            <a:t>、その他の公共施設も個別施設計画策定に際して、再編について検討し、将来の改修、建替費用について試算していく。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は、年々と加速する少子高齢化の影響もあり人口減少が進むなかで、利用者が少ない施設は集約複合化も検討しながら、時代の規模にあわせて小さくなるのではなく、地域課題を解決しながら賢く収縮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13,764
13,669
232.17
13,881,880
13,085,457
781,348
6,946,505
12,014,088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086225" y="560342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124960" y="5382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020820" y="56034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xdr:cNvSpPr txBox="1"/>
      </xdr:nvSpPr>
      <xdr:spPr>
        <a:xfrm>
          <a:off x="4124960" y="5979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xdr:cNvSpPr/>
      </xdr:nvSpPr>
      <xdr:spPr>
        <a:xfrm>
          <a:off x="4036060" y="6124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xdr:cNvSpPr/>
      </xdr:nvSpPr>
      <xdr:spPr>
        <a:xfrm>
          <a:off x="3312160" y="617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xdr:cNvSpPr/>
      </xdr:nvSpPr>
      <xdr:spPr>
        <a:xfrm>
          <a:off x="2514600" y="6161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xdr:cNvSpPr/>
      </xdr:nvSpPr>
      <xdr:spPr>
        <a:xfrm>
          <a:off x="1739900" y="6114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xdr:cNvSpPr/>
      </xdr:nvSpPr>
      <xdr:spPr>
        <a:xfrm>
          <a:off x="965200" y="60457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74" name="楕円 73"/>
        <xdr:cNvSpPr/>
      </xdr:nvSpPr>
      <xdr:spPr>
        <a:xfrm>
          <a:off x="4036060" y="62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150784</xdr:rowOff>
    </xdr:from>
    <xdr:ext cx="405111" cy="259045"/>
    <xdr:sp macro="" textlink="">
      <xdr:nvSpPr>
        <xdr:cNvPr id="75" name="【図書館】&#10;有形固定資産減価償却率該当値テキスト"/>
        <xdr:cNvSpPr txBox="1"/>
      </xdr:nvSpPr>
      <xdr:spPr>
        <a:xfrm>
          <a:off x="4124960" y="618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92347</xdr:rowOff>
    </xdr:from>
    <xdr:to>
      <xdr:col>20</xdr:col>
      <xdr:colOff>38100</xdr:colOff>
      <xdr:row>37</xdr:row>
      <xdr:rowOff>22497</xdr:rowOff>
    </xdr:to>
    <xdr:sp macro="" textlink="">
      <xdr:nvSpPr>
        <xdr:cNvPr id="76" name="楕円 75"/>
        <xdr:cNvSpPr/>
      </xdr:nvSpPr>
      <xdr:spPr>
        <a:xfrm>
          <a:off x="3312160" y="61273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143147</xdr:rowOff>
    </xdr:from>
    <xdr:to>
      <xdr:col>24</xdr:col>
      <xdr:colOff>63500</xdr:colOff>
      <xdr:row>37</xdr:row>
      <xdr:rowOff>51707</xdr:rowOff>
    </xdr:to>
    <xdr:cxnSp macro="">
      <xdr:nvCxnSpPr>
        <xdr:cNvPr id="77" name="直線コネクタ 76"/>
        <xdr:cNvCxnSpPr/>
      </xdr:nvCxnSpPr>
      <xdr:spPr>
        <a:xfrm>
          <a:off x="3355340" y="6178187"/>
          <a:ext cx="7315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92347</xdr:rowOff>
    </xdr:from>
    <xdr:to>
      <xdr:col>15</xdr:col>
      <xdr:colOff>101600</xdr:colOff>
      <xdr:row>37</xdr:row>
      <xdr:rowOff>22497</xdr:rowOff>
    </xdr:to>
    <xdr:sp macro="" textlink="">
      <xdr:nvSpPr>
        <xdr:cNvPr id="78" name="楕円 77"/>
        <xdr:cNvSpPr/>
      </xdr:nvSpPr>
      <xdr:spPr>
        <a:xfrm>
          <a:off x="2514600" y="61273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143147</xdr:rowOff>
    </xdr:from>
    <xdr:to>
      <xdr:col>19</xdr:col>
      <xdr:colOff>177800</xdr:colOff>
      <xdr:row>36</xdr:row>
      <xdr:rowOff>143147</xdr:rowOff>
    </xdr:to>
    <xdr:cxnSp macro="">
      <xdr:nvCxnSpPr>
        <xdr:cNvPr id="79" name="直線コネクタ 78"/>
        <xdr:cNvCxnSpPr/>
      </xdr:nvCxnSpPr>
      <xdr:spPr>
        <a:xfrm>
          <a:off x="2565400" y="617818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59690</xdr:rowOff>
    </xdr:from>
    <xdr:to>
      <xdr:col>10</xdr:col>
      <xdr:colOff>165100</xdr:colOff>
      <xdr:row>36</xdr:row>
      <xdr:rowOff>161290</xdr:rowOff>
    </xdr:to>
    <xdr:sp macro="" textlink="">
      <xdr:nvSpPr>
        <xdr:cNvPr id="80" name="楕円 79"/>
        <xdr:cNvSpPr/>
      </xdr:nvSpPr>
      <xdr:spPr>
        <a:xfrm>
          <a:off x="17399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110490</xdr:rowOff>
    </xdr:from>
    <xdr:to>
      <xdr:col>15</xdr:col>
      <xdr:colOff>50800</xdr:colOff>
      <xdr:row>36</xdr:row>
      <xdr:rowOff>143147</xdr:rowOff>
    </xdr:to>
    <xdr:cxnSp macro="">
      <xdr:nvCxnSpPr>
        <xdr:cNvPr id="81" name="直線コネクタ 80"/>
        <xdr:cNvCxnSpPr/>
      </xdr:nvCxnSpPr>
      <xdr:spPr>
        <a:xfrm>
          <a:off x="1790700" y="614553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27033</xdr:rowOff>
    </xdr:from>
    <xdr:to>
      <xdr:col>6</xdr:col>
      <xdr:colOff>38100</xdr:colOff>
      <xdr:row>36</xdr:row>
      <xdr:rowOff>128633</xdr:rowOff>
    </xdr:to>
    <xdr:sp macro="" textlink="">
      <xdr:nvSpPr>
        <xdr:cNvPr id="82" name="楕円 81"/>
        <xdr:cNvSpPr/>
      </xdr:nvSpPr>
      <xdr:spPr>
        <a:xfrm>
          <a:off x="965200" y="60620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77833</xdr:rowOff>
    </xdr:from>
    <xdr:to>
      <xdr:col>10</xdr:col>
      <xdr:colOff>114300</xdr:colOff>
      <xdr:row>36</xdr:row>
      <xdr:rowOff>110490</xdr:rowOff>
    </xdr:to>
    <xdr:cxnSp macro="">
      <xdr:nvCxnSpPr>
        <xdr:cNvPr id="83" name="直線コネクタ 82"/>
        <xdr:cNvCxnSpPr/>
      </xdr:nvCxnSpPr>
      <xdr:spPr>
        <a:xfrm>
          <a:off x="1008380" y="6112873"/>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60977</xdr:rowOff>
    </xdr:from>
    <xdr:ext cx="405111" cy="259045"/>
    <xdr:sp macro="" textlink="">
      <xdr:nvSpPr>
        <xdr:cNvPr id="84" name="n_1aveValue【図書館】&#10;有形固定資産減価償却率"/>
        <xdr:cNvSpPr txBox="1"/>
      </xdr:nvSpPr>
      <xdr:spPr>
        <a:xfrm>
          <a:off x="317056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47914</xdr:rowOff>
    </xdr:from>
    <xdr:ext cx="405111" cy="259045"/>
    <xdr:sp macro="" textlink="">
      <xdr:nvSpPr>
        <xdr:cNvPr id="85" name="n_2aveValue【図書館】&#10;有形固定資産減価償却率"/>
        <xdr:cNvSpPr txBox="1"/>
      </xdr:nvSpPr>
      <xdr:spPr>
        <a:xfrm>
          <a:off x="2385704" y="6250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561</xdr:rowOff>
    </xdr:from>
    <xdr:ext cx="405111" cy="259045"/>
    <xdr:sp macro="" textlink="">
      <xdr:nvSpPr>
        <xdr:cNvPr id="86" name="n_3aveValue【図書館】&#10;有形固定資産減価償却率"/>
        <xdr:cNvSpPr txBox="1"/>
      </xdr:nvSpPr>
      <xdr:spPr>
        <a:xfrm>
          <a:off x="1611004" y="62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7" name="n_4aveValue【図書館】&#10;有形固定資産減価償却率"/>
        <xdr:cNvSpPr txBox="1"/>
      </xdr:nvSpPr>
      <xdr:spPr>
        <a:xfrm>
          <a:off x="836304" y="58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39024</xdr:rowOff>
    </xdr:from>
    <xdr:ext cx="405111" cy="259045"/>
    <xdr:sp macro="" textlink="">
      <xdr:nvSpPr>
        <xdr:cNvPr id="88" name="n_1mainValue【図書館】&#10;有形固定資産減価償却率"/>
        <xdr:cNvSpPr txBox="1"/>
      </xdr:nvSpPr>
      <xdr:spPr>
        <a:xfrm>
          <a:off x="3170564" y="590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39024</xdr:rowOff>
    </xdr:from>
    <xdr:ext cx="405111" cy="259045"/>
    <xdr:sp macro="" textlink="">
      <xdr:nvSpPr>
        <xdr:cNvPr id="89" name="n_2mainValue【図書館】&#10;有形固定資産減価償却率"/>
        <xdr:cNvSpPr txBox="1"/>
      </xdr:nvSpPr>
      <xdr:spPr>
        <a:xfrm>
          <a:off x="2385704" y="590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90" name="n_3mainValue【図書館】&#10;有形固定資産減価償却率"/>
        <xdr:cNvSpPr txBox="1"/>
      </xdr:nvSpPr>
      <xdr:spPr>
        <a:xfrm>
          <a:off x="161100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119760</xdr:rowOff>
    </xdr:from>
    <xdr:ext cx="405111" cy="259045"/>
    <xdr:sp macro="" textlink="">
      <xdr:nvSpPr>
        <xdr:cNvPr id="91" name="n_4mainValue【図書館】&#10;有形固定資産減価償却率"/>
        <xdr:cNvSpPr txBox="1"/>
      </xdr:nvSpPr>
      <xdr:spPr>
        <a:xfrm>
          <a:off x="836304" y="615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xdr:cNvCxnSpPr/>
      </xdr:nvCxnSpPr>
      <xdr:spPr>
        <a:xfrm flipV="1">
          <a:off x="9219565" y="5670042"/>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xdr:cNvSpPr txBox="1"/>
      </xdr:nvSpPr>
      <xdr:spPr>
        <a:xfrm>
          <a:off x="925830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xdr:cNvCxnSpPr/>
      </xdr:nvCxnSpPr>
      <xdr:spPr>
        <a:xfrm>
          <a:off x="915416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xdr:cNvSpPr txBox="1"/>
      </xdr:nvSpPr>
      <xdr:spPr>
        <a:xfrm>
          <a:off x="9258300" y="544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xdr:cNvCxnSpPr/>
      </xdr:nvCxnSpPr>
      <xdr:spPr>
        <a:xfrm>
          <a:off x="9154160" y="5670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122699</xdr:rowOff>
    </xdr:from>
    <xdr:ext cx="469744" cy="259045"/>
    <xdr:sp macro="" textlink="">
      <xdr:nvSpPr>
        <xdr:cNvPr id="118" name="【図書館】&#10;一人当たり面積平均値テキスト"/>
        <xdr:cNvSpPr txBox="1"/>
      </xdr:nvSpPr>
      <xdr:spPr>
        <a:xfrm>
          <a:off x="9258300" y="6493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xdr:cNvSpPr/>
      </xdr:nvSpPr>
      <xdr:spPr>
        <a:xfrm>
          <a:off x="9192260" y="65145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844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xdr:cNvSpPr/>
      </xdr:nvSpPr>
      <xdr:spPr>
        <a:xfrm>
          <a:off x="7670800" y="64505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6873240" y="6455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xdr:cNvSpPr/>
      </xdr:nvSpPr>
      <xdr:spPr>
        <a:xfrm>
          <a:off x="6098540" y="644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121412</xdr:rowOff>
    </xdr:from>
    <xdr:to>
      <xdr:col>55</xdr:col>
      <xdr:colOff>50800</xdr:colOff>
      <xdr:row>37</xdr:row>
      <xdr:rowOff>51562</xdr:rowOff>
    </xdr:to>
    <xdr:sp macro="" textlink="">
      <xdr:nvSpPr>
        <xdr:cNvPr id="129" name="楕円 128"/>
        <xdr:cNvSpPr/>
      </xdr:nvSpPr>
      <xdr:spPr>
        <a:xfrm>
          <a:off x="9192260" y="61564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144289</xdr:rowOff>
    </xdr:from>
    <xdr:ext cx="469744" cy="259045"/>
    <xdr:sp macro="" textlink="">
      <xdr:nvSpPr>
        <xdr:cNvPr id="130" name="【図書館】&#10;一人当たり面積該当値テキスト"/>
        <xdr:cNvSpPr txBox="1"/>
      </xdr:nvSpPr>
      <xdr:spPr>
        <a:xfrm>
          <a:off x="9258300" y="60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31" name="楕円 130"/>
        <xdr:cNvSpPr/>
      </xdr:nvSpPr>
      <xdr:spPr>
        <a:xfrm>
          <a:off x="8445500" y="617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762</xdr:rowOff>
    </xdr:from>
    <xdr:to>
      <xdr:col>55</xdr:col>
      <xdr:colOff>0</xdr:colOff>
      <xdr:row>37</xdr:row>
      <xdr:rowOff>19050</xdr:rowOff>
    </xdr:to>
    <xdr:cxnSp macro="">
      <xdr:nvCxnSpPr>
        <xdr:cNvPr id="132" name="直線コネクタ 131"/>
        <xdr:cNvCxnSpPr/>
      </xdr:nvCxnSpPr>
      <xdr:spPr>
        <a:xfrm flipV="1">
          <a:off x="8496300" y="6203442"/>
          <a:ext cx="7239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157988</xdr:rowOff>
    </xdr:from>
    <xdr:to>
      <xdr:col>46</xdr:col>
      <xdr:colOff>38100</xdr:colOff>
      <xdr:row>37</xdr:row>
      <xdr:rowOff>88138</xdr:rowOff>
    </xdr:to>
    <xdr:sp macro="" textlink="">
      <xdr:nvSpPr>
        <xdr:cNvPr id="133" name="楕円 132"/>
        <xdr:cNvSpPr/>
      </xdr:nvSpPr>
      <xdr:spPr>
        <a:xfrm>
          <a:off x="7670800" y="61930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37338</xdr:rowOff>
    </xdr:to>
    <xdr:cxnSp macro="">
      <xdr:nvCxnSpPr>
        <xdr:cNvPr id="134" name="直線コネクタ 133"/>
        <xdr:cNvCxnSpPr/>
      </xdr:nvCxnSpPr>
      <xdr:spPr>
        <a:xfrm flipV="1">
          <a:off x="7713980" y="6221730"/>
          <a:ext cx="7823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254</xdr:rowOff>
    </xdr:from>
    <xdr:to>
      <xdr:col>41</xdr:col>
      <xdr:colOff>101600</xdr:colOff>
      <xdr:row>37</xdr:row>
      <xdr:rowOff>101854</xdr:rowOff>
    </xdr:to>
    <xdr:sp macro="" textlink="">
      <xdr:nvSpPr>
        <xdr:cNvPr id="135" name="楕円 134"/>
        <xdr:cNvSpPr/>
      </xdr:nvSpPr>
      <xdr:spPr>
        <a:xfrm>
          <a:off x="6873240" y="62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37338</xdr:rowOff>
    </xdr:from>
    <xdr:to>
      <xdr:col>45</xdr:col>
      <xdr:colOff>177800</xdr:colOff>
      <xdr:row>37</xdr:row>
      <xdr:rowOff>51054</xdr:rowOff>
    </xdr:to>
    <xdr:cxnSp macro="">
      <xdr:nvCxnSpPr>
        <xdr:cNvPr id="136" name="直線コネクタ 135"/>
        <xdr:cNvCxnSpPr/>
      </xdr:nvCxnSpPr>
      <xdr:spPr>
        <a:xfrm flipV="1">
          <a:off x="6924040" y="6240018"/>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37" name="楕円 136"/>
        <xdr:cNvSpPr/>
      </xdr:nvSpPr>
      <xdr:spPr>
        <a:xfrm>
          <a:off x="609854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51054</xdr:rowOff>
    </xdr:from>
    <xdr:to>
      <xdr:col>41</xdr:col>
      <xdr:colOff>50800</xdr:colOff>
      <xdr:row>37</xdr:row>
      <xdr:rowOff>87630</xdr:rowOff>
    </xdr:to>
    <xdr:cxnSp macro="">
      <xdr:nvCxnSpPr>
        <xdr:cNvPr id="138" name="直線コネクタ 137"/>
        <xdr:cNvCxnSpPr/>
      </xdr:nvCxnSpPr>
      <xdr:spPr>
        <a:xfrm flipV="1">
          <a:off x="6149340" y="6253734"/>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xdr:cNvSpPr txBox="1"/>
      </xdr:nvSpPr>
      <xdr:spPr>
        <a:xfrm>
          <a:off x="8271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1541</xdr:rowOff>
    </xdr:from>
    <xdr:ext cx="469744" cy="259045"/>
    <xdr:sp macro="" textlink="">
      <xdr:nvSpPr>
        <xdr:cNvPr id="140" name="n_2aveValue【図書館】&#10;一人当たり面積"/>
        <xdr:cNvSpPr txBox="1"/>
      </xdr:nvSpPr>
      <xdr:spPr>
        <a:xfrm>
          <a:off x="7509587" y="653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6712027" y="65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163847</xdr:rowOff>
    </xdr:from>
    <xdr:ext cx="469744" cy="259045"/>
    <xdr:sp macro="" textlink="">
      <xdr:nvSpPr>
        <xdr:cNvPr id="142" name="n_4aveValue【図書館】&#10;一人当たり面積"/>
        <xdr:cNvSpPr txBox="1"/>
      </xdr:nvSpPr>
      <xdr:spPr>
        <a:xfrm>
          <a:off x="59373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43" name="n_1mainValue【図書館】&#10;一人当たり面積"/>
        <xdr:cNvSpPr txBox="1"/>
      </xdr:nvSpPr>
      <xdr:spPr>
        <a:xfrm>
          <a:off x="827158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104665</xdr:rowOff>
    </xdr:from>
    <xdr:ext cx="469744" cy="259045"/>
    <xdr:sp macro="" textlink="">
      <xdr:nvSpPr>
        <xdr:cNvPr id="144" name="n_2mainValue【図書館】&#10;一人当たり面積"/>
        <xdr:cNvSpPr txBox="1"/>
      </xdr:nvSpPr>
      <xdr:spPr>
        <a:xfrm>
          <a:off x="7509587" y="59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118381</xdr:rowOff>
    </xdr:from>
    <xdr:ext cx="469744" cy="259045"/>
    <xdr:sp macro="" textlink="">
      <xdr:nvSpPr>
        <xdr:cNvPr id="145" name="n_3mainValue【図書館】&#10;一人当たり面積"/>
        <xdr:cNvSpPr txBox="1"/>
      </xdr:nvSpPr>
      <xdr:spPr>
        <a:xfrm>
          <a:off x="6712027" y="59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154957</xdr:rowOff>
    </xdr:from>
    <xdr:ext cx="469744" cy="259045"/>
    <xdr:sp macro="" textlink="">
      <xdr:nvSpPr>
        <xdr:cNvPr id="146" name="n_4mainValue【図書館】&#10;一人当たり面積"/>
        <xdr:cNvSpPr txBox="1"/>
      </xdr:nvSpPr>
      <xdr:spPr>
        <a:xfrm>
          <a:off x="59373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xdr:cNvCxnSpPr/>
      </xdr:nvCxnSpPr>
      <xdr:spPr>
        <a:xfrm flipV="1">
          <a:off x="4086225" y="942403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xdr:cNvSpPr txBox="1"/>
      </xdr:nvSpPr>
      <xdr:spPr>
        <a:xfrm>
          <a:off x="4124960" y="920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xdr:cNvCxnSpPr/>
      </xdr:nvCxnSpPr>
      <xdr:spPr>
        <a:xfrm>
          <a:off x="4020820" y="9424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6" name="【体育館・プール】&#10;有形固定資産減価償却率平均値テキスト"/>
        <xdr:cNvSpPr txBox="1"/>
      </xdr:nvSpPr>
      <xdr:spPr>
        <a:xfrm>
          <a:off x="4124960" y="1000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xdr:cNvSpPr/>
      </xdr:nvSpPr>
      <xdr:spPr>
        <a:xfrm>
          <a:off x="4036060" y="1015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xdr:cNvSpPr/>
      </xdr:nvSpPr>
      <xdr:spPr>
        <a:xfrm>
          <a:off x="3312160" y="10087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5146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xdr:cNvSpPr/>
      </xdr:nvSpPr>
      <xdr:spPr>
        <a:xfrm>
          <a:off x="173990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xdr:cNvSpPr/>
      </xdr:nvSpPr>
      <xdr:spPr>
        <a:xfrm>
          <a:off x="965200" y="10015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61595</xdr:rowOff>
    </xdr:from>
    <xdr:to>
      <xdr:col>24</xdr:col>
      <xdr:colOff>114300</xdr:colOff>
      <xdr:row>63</xdr:row>
      <xdr:rowOff>163195</xdr:rowOff>
    </xdr:to>
    <xdr:sp macro="" textlink="">
      <xdr:nvSpPr>
        <xdr:cNvPr id="187" name="楕円 186"/>
        <xdr:cNvSpPr/>
      </xdr:nvSpPr>
      <xdr:spPr>
        <a:xfrm>
          <a:off x="403606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40022</xdr:rowOff>
    </xdr:from>
    <xdr:ext cx="405111" cy="259045"/>
    <xdr:sp macro="" textlink="">
      <xdr:nvSpPr>
        <xdr:cNvPr id="188" name="【体育館・プール】&#10;有形固定資産減価償却率該当値テキスト"/>
        <xdr:cNvSpPr txBox="1"/>
      </xdr:nvSpPr>
      <xdr:spPr>
        <a:xfrm>
          <a:off x="412496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46355</xdr:rowOff>
    </xdr:from>
    <xdr:to>
      <xdr:col>20</xdr:col>
      <xdr:colOff>38100</xdr:colOff>
      <xdr:row>63</xdr:row>
      <xdr:rowOff>147955</xdr:rowOff>
    </xdr:to>
    <xdr:sp macro="" textlink="">
      <xdr:nvSpPr>
        <xdr:cNvPr id="189" name="楕円 188"/>
        <xdr:cNvSpPr/>
      </xdr:nvSpPr>
      <xdr:spPr>
        <a:xfrm>
          <a:off x="3312160" y="106076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97155</xdr:rowOff>
    </xdr:from>
    <xdr:to>
      <xdr:col>24</xdr:col>
      <xdr:colOff>63500</xdr:colOff>
      <xdr:row>63</xdr:row>
      <xdr:rowOff>112395</xdr:rowOff>
    </xdr:to>
    <xdr:cxnSp macro="">
      <xdr:nvCxnSpPr>
        <xdr:cNvPr id="190" name="直線コネクタ 189"/>
        <xdr:cNvCxnSpPr/>
      </xdr:nvCxnSpPr>
      <xdr:spPr>
        <a:xfrm>
          <a:off x="3355340" y="10658475"/>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29210</xdr:rowOff>
    </xdr:from>
    <xdr:to>
      <xdr:col>15</xdr:col>
      <xdr:colOff>101600</xdr:colOff>
      <xdr:row>63</xdr:row>
      <xdr:rowOff>130810</xdr:rowOff>
    </xdr:to>
    <xdr:sp macro="" textlink="">
      <xdr:nvSpPr>
        <xdr:cNvPr id="191" name="楕円 190"/>
        <xdr:cNvSpPr/>
      </xdr:nvSpPr>
      <xdr:spPr>
        <a:xfrm>
          <a:off x="25146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80010</xdr:rowOff>
    </xdr:from>
    <xdr:to>
      <xdr:col>19</xdr:col>
      <xdr:colOff>177800</xdr:colOff>
      <xdr:row>63</xdr:row>
      <xdr:rowOff>97155</xdr:rowOff>
    </xdr:to>
    <xdr:cxnSp macro="">
      <xdr:nvCxnSpPr>
        <xdr:cNvPr id="192" name="直線コネクタ 191"/>
        <xdr:cNvCxnSpPr/>
      </xdr:nvCxnSpPr>
      <xdr:spPr>
        <a:xfrm>
          <a:off x="2565400" y="10641330"/>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2540</xdr:rowOff>
    </xdr:from>
    <xdr:to>
      <xdr:col>10</xdr:col>
      <xdr:colOff>165100</xdr:colOff>
      <xdr:row>63</xdr:row>
      <xdr:rowOff>104140</xdr:rowOff>
    </xdr:to>
    <xdr:sp macro="" textlink="">
      <xdr:nvSpPr>
        <xdr:cNvPr id="193" name="楕円 192"/>
        <xdr:cNvSpPr/>
      </xdr:nvSpPr>
      <xdr:spPr>
        <a:xfrm>
          <a:off x="17399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53340</xdr:rowOff>
    </xdr:from>
    <xdr:to>
      <xdr:col>15</xdr:col>
      <xdr:colOff>50800</xdr:colOff>
      <xdr:row>63</xdr:row>
      <xdr:rowOff>80010</xdr:rowOff>
    </xdr:to>
    <xdr:cxnSp macro="">
      <xdr:nvCxnSpPr>
        <xdr:cNvPr id="194" name="直線コネクタ 193"/>
        <xdr:cNvCxnSpPr/>
      </xdr:nvCxnSpPr>
      <xdr:spPr>
        <a:xfrm>
          <a:off x="1790700" y="1061466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114935</xdr:rowOff>
    </xdr:from>
    <xdr:to>
      <xdr:col>6</xdr:col>
      <xdr:colOff>38100</xdr:colOff>
      <xdr:row>62</xdr:row>
      <xdr:rowOff>45085</xdr:rowOff>
    </xdr:to>
    <xdr:sp macro="" textlink="">
      <xdr:nvSpPr>
        <xdr:cNvPr id="195" name="楕円 194"/>
        <xdr:cNvSpPr/>
      </xdr:nvSpPr>
      <xdr:spPr>
        <a:xfrm>
          <a:off x="965200" y="103409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165735</xdr:rowOff>
    </xdr:from>
    <xdr:to>
      <xdr:col>10</xdr:col>
      <xdr:colOff>114300</xdr:colOff>
      <xdr:row>63</xdr:row>
      <xdr:rowOff>53340</xdr:rowOff>
    </xdr:to>
    <xdr:cxnSp macro="">
      <xdr:nvCxnSpPr>
        <xdr:cNvPr id="196" name="直線コネクタ 195"/>
        <xdr:cNvCxnSpPr/>
      </xdr:nvCxnSpPr>
      <xdr:spPr>
        <a:xfrm>
          <a:off x="1008380" y="10391775"/>
          <a:ext cx="78232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97" name="n_1aveValue【体育館・プール】&#10;有形固定資産減価償却率"/>
        <xdr:cNvSpPr txBox="1"/>
      </xdr:nvSpPr>
      <xdr:spPr>
        <a:xfrm>
          <a:off x="317056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38570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99" name="n_3aveValue【体育館・プール】&#10;有形固定資産減価償却率"/>
        <xdr:cNvSpPr txBox="1"/>
      </xdr:nvSpPr>
      <xdr:spPr>
        <a:xfrm>
          <a:off x="161100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200" name="n_4aveValue【体育館・プール】&#10;有形固定資産減価償却率"/>
        <xdr:cNvSpPr txBox="1"/>
      </xdr:nvSpPr>
      <xdr:spPr>
        <a:xfrm>
          <a:off x="83630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139082</xdr:rowOff>
    </xdr:from>
    <xdr:ext cx="405111" cy="259045"/>
    <xdr:sp macro="" textlink="">
      <xdr:nvSpPr>
        <xdr:cNvPr id="201" name="n_1mainValue【体育館・プール】&#10;有形固定資産減価償却率"/>
        <xdr:cNvSpPr txBox="1"/>
      </xdr:nvSpPr>
      <xdr:spPr>
        <a:xfrm>
          <a:off x="317056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121937</xdr:rowOff>
    </xdr:from>
    <xdr:ext cx="405111" cy="259045"/>
    <xdr:sp macro="" textlink="">
      <xdr:nvSpPr>
        <xdr:cNvPr id="202" name="n_2mainValue【体育館・プール】&#10;有形固定資産減価償却率"/>
        <xdr:cNvSpPr txBox="1"/>
      </xdr:nvSpPr>
      <xdr:spPr>
        <a:xfrm>
          <a:off x="238570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95267</xdr:rowOff>
    </xdr:from>
    <xdr:ext cx="405111" cy="259045"/>
    <xdr:sp macro="" textlink="">
      <xdr:nvSpPr>
        <xdr:cNvPr id="203" name="n_3mainValue【体育館・プール】&#10;有形固定資産減価償却率"/>
        <xdr:cNvSpPr txBox="1"/>
      </xdr:nvSpPr>
      <xdr:spPr>
        <a:xfrm>
          <a:off x="161100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36212</xdr:rowOff>
    </xdr:from>
    <xdr:ext cx="405111" cy="259045"/>
    <xdr:sp macro="" textlink="">
      <xdr:nvSpPr>
        <xdr:cNvPr id="204" name="n_4mainValue【体育館・プール】&#10;有形固定資産減価償却率"/>
        <xdr:cNvSpPr txBox="1"/>
      </xdr:nvSpPr>
      <xdr:spPr>
        <a:xfrm>
          <a:off x="83630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xdr:cNvCxnSpPr/>
      </xdr:nvCxnSpPr>
      <xdr:spPr>
        <a:xfrm flipV="1">
          <a:off x="9219565" y="9324899"/>
          <a:ext cx="0" cy="134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xdr:cNvSpPr txBox="1"/>
      </xdr:nvSpPr>
      <xdr:spPr>
        <a:xfrm>
          <a:off x="9258300" y="106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xdr:cNvCxnSpPr/>
      </xdr:nvCxnSpPr>
      <xdr:spPr>
        <a:xfrm>
          <a:off x="9154160" y="106669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xdr:cNvSpPr txBox="1"/>
      </xdr:nvSpPr>
      <xdr:spPr>
        <a:xfrm>
          <a:off x="9258300" y="910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xdr:cNvCxnSpPr/>
      </xdr:nvCxnSpPr>
      <xdr:spPr>
        <a:xfrm>
          <a:off x="9154160" y="93248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31" name="【体育館・プール】&#10;一人当たり面積平均値テキスト"/>
        <xdr:cNvSpPr txBox="1"/>
      </xdr:nvSpPr>
      <xdr:spPr>
        <a:xfrm>
          <a:off x="9258300" y="10170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xdr:cNvSpPr/>
      </xdr:nvSpPr>
      <xdr:spPr>
        <a:xfrm>
          <a:off x="9192260" y="10315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xdr:cNvSpPr/>
      </xdr:nvSpPr>
      <xdr:spPr>
        <a:xfrm>
          <a:off x="8445500" y="1029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xdr:cNvSpPr/>
      </xdr:nvSpPr>
      <xdr:spPr>
        <a:xfrm>
          <a:off x="7670800" y="103284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xdr:cNvSpPr/>
      </xdr:nvSpPr>
      <xdr:spPr>
        <a:xfrm>
          <a:off x="6873240" y="10324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xdr:cNvSpPr/>
      </xdr:nvSpPr>
      <xdr:spPr>
        <a:xfrm>
          <a:off x="6098540" y="10324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68986</xdr:rowOff>
    </xdr:from>
    <xdr:to>
      <xdr:col>55</xdr:col>
      <xdr:colOff>50800</xdr:colOff>
      <xdr:row>62</xdr:row>
      <xdr:rowOff>170586</xdr:rowOff>
    </xdr:to>
    <xdr:sp macro="" textlink="">
      <xdr:nvSpPr>
        <xdr:cNvPr id="242" name="楕円 241"/>
        <xdr:cNvSpPr/>
      </xdr:nvSpPr>
      <xdr:spPr>
        <a:xfrm>
          <a:off x="9192260" y="104626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47413</xdr:rowOff>
    </xdr:from>
    <xdr:ext cx="469744" cy="259045"/>
    <xdr:sp macro="" textlink="">
      <xdr:nvSpPr>
        <xdr:cNvPr id="243" name="【体育館・プール】&#10;一人当たり面積該当値テキスト"/>
        <xdr:cNvSpPr txBox="1"/>
      </xdr:nvSpPr>
      <xdr:spPr>
        <a:xfrm>
          <a:off x="9258300" y="1044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74473</xdr:rowOff>
    </xdr:from>
    <xdr:to>
      <xdr:col>50</xdr:col>
      <xdr:colOff>165100</xdr:colOff>
      <xdr:row>63</xdr:row>
      <xdr:rowOff>4623</xdr:rowOff>
    </xdr:to>
    <xdr:sp macro="" textlink="">
      <xdr:nvSpPr>
        <xdr:cNvPr id="244" name="楕円 243"/>
        <xdr:cNvSpPr/>
      </xdr:nvSpPr>
      <xdr:spPr>
        <a:xfrm>
          <a:off x="8445500" y="10468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119786</xdr:rowOff>
    </xdr:from>
    <xdr:to>
      <xdr:col>55</xdr:col>
      <xdr:colOff>0</xdr:colOff>
      <xdr:row>62</xdr:row>
      <xdr:rowOff>125273</xdr:rowOff>
    </xdr:to>
    <xdr:cxnSp macro="">
      <xdr:nvCxnSpPr>
        <xdr:cNvPr id="245" name="直線コネクタ 244"/>
        <xdr:cNvCxnSpPr/>
      </xdr:nvCxnSpPr>
      <xdr:spPr>
        <a:xfrm flipV="1">
          <a:off x="8496300" y="10513466"/>
          <a:ext cx="7239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79959</xdr:rowOff>
    </xdr:from>
    <xdr:to>
      <xdr:col>46</xdr:col>
      <xdr:colOff>38100</xdr:colOff>
      <xdr:row>63</xdr:row>
      <xdr:rowOff>10109</xdr:rowOff>
    </xdr:to>
    <xdr:sp macro="" textlink="">
      <xdr:nvSpPr>
        <xdr:cNvPr id="246" name="楕円 245"/>
        <xdr:cNvSpPr/>
      </xdr:nvSpPr>
      <xdr:spPr>
        <a:xfrm>
          <a:off x="7670800" y="104736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125273</xdr:rowOff>
    </xdr:from>
    <xdr:to>
      <xdr:col>50</xdr:col>
      <xdr:colOff>114300</xdr:colOff>
      <xdr:row>62</xdr:row>
      <xdr:rowOff>130759</xdr:rowOff>
    </xdr:to>
    <xdr:cxnSp macro="">
      <xdr:nvCxnSpPr>
        <xdr:cNvPr id="247" name="直線コネクタ 246"/>
        <xdr:cNvCxnSpPr/>
      </xdr:nvCxnSpPr>
      <xdr:spPr>
        <a:xfrm flipV="1">
          <a:off x="7713980" y="10518953"/>
          <a:ext cx="78232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83617</xdr:rowOff>
    </xdr:from>
    <xdr:to>
      <xdr:col>41</xdr:col>
      <xdr:colOff>101600</xdr:colOff>
      <xdr:row>63</xdr:row>
      <xdr:rowOff>13767</xdr:rowOff>
    </xdr:to>
    <xdr:sp macro="" textlink="">
      <xdr:nvSpPr>
        <xdr:cNvPr id="248" name="楕円 247"/>
        <xdr:cNvSpPr/>
      </xdr:nvSpPr>
      <xdr:spPr>
        <a:xfrm>
          <a:off x="6873240" y="10477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130759</xdr:rowOff>
    </xdr:from>
    <xdr:to>
      <xdr:col>45</xdr:col>
      <xdr:colOff>177800</xdr:colOff>
      <xdr:row>62</xdr:row>
      <xdr:rowOff>134417</xdr:rowOff>
    </xdr:to>
    <xdr:cxnSp macro="">
      <xdr:nvCxnSpPr>
        <xdr:cNvPr id="249" name="直線コネクタ 248"/>
        <xdr:cNvCxnSpPr/>
      </xdr:nvCxnSpPr>
      <xdr:spPr>
        <a:xfrm flipV="1">
          <a:off x="6924040" y="10524439"/>
          <a:ext cx="78994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31038</xdr:rowOff>
    </xdr:from>
    <xdr:to>
      <xdr:col>36</xdr:col>
      <xdr:colOff>165100</xdr:colOff>
      <xdr:row>61</xdr:row>
      <xdr:rowOff>132638</xdr:rowOff>
    </xdr:to>
    <xdr:sp macro="" textlink="">
      <xdr:nvSpPr>
        <xdr:cNvPr id="250" name="楕円 249"/>
        <xdr:cNvSpPr/>
      </xdr:nvSpPr>
      <xdr:spPr>
        <a:xfrm>
          <a:off x="6098540" y="102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81838</xdr:rowOff>
    </xdr:from>
    <xdr:to>
      <xdr:col>41</xdr:col>
      <xdr:colOff>50800</xdr:colOff>
      <xdr:row>62</xdr:row>
      <xdr:rowOff>134417</xdr:rowOff>
    </xdr:to>
    <xdr:cxnSp macro="">
      <xdr:nvCxnSpPr>
        <xdr:cNvPr id="251" name="直線コネクタ 250"/>
        <xdr:cNvCxnSpPr/>
      </xdr:nvCxnSpPr>
      <xdr:spPr>
        <a:xfrm>
          <a:off x="6149340" y="10307878"/>
          <a:ext cx="774700" cy="22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252" name="n_1aveValue【体育館・プール】&#10;一人当たり面積"/>
        <xdr:cNvSpPr txBox="1"/>
      </xdr:nvSpPr>
      <xdr:spPr>
        <a:xfrm>
          <a:off x="827158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53" name="n_2aveValue【体育館・プール】&#10;一人当たり面積"/>
        <xdr:cNvSpPr txBox="1"/>
      </xdr:nvSpPr>
      <xdr:spPr>
        <a:xfrm>
          <a:off x="750958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54" name="n_3aveValue【体育館・プール】&#10;一人当たり面積"/>
        <xdr:cNvSpPr txBox="1"/>
      </xdr:nvSpPr>
      <xdr:spPr>
        <a:xfrm>
          <a:off x="6712027" y="101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55" name="n_4aveValue【体育館・プール】&#10;一人当たり面積"/>
        <xdr:cNvSpPr txBox="1"/>
      </xdr:nvSpPr>
      <xdr:spPr>
        <a:xfrm>
          <a:off x="5937327" y="104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167200</xdr:rowOff>
    </xdr:from>
    <xdr:ext cx="469744" cy="259045"/>
    <xdr:sp macro="" textlink="">
      <xdr:nvSpPr>
        <xdr:cNvPr id="256" name="n_1mainValue【体育館・プール】&#10;一人当たり面積"/>
        <xdr:cNvSpPr txBox="1"/>
      </xdr:nvSpPr>
      <xdr:spPr>
        <a:xfrm>
          <a:off x="8271587" y="1056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1236</xdr:rowOff>
    </xdr:from>
    <xdr:ext cx="469744" cy="259045"/>
    <xdr:sp macro="" textlink="">
      <xdr:nvSpPr>
        <xdr:cNvPr id="257" name="n_2mainValue【体育館・プール】&#10;一人当たり面積"/>
        <xdr:cNvSpPr txBox="1"/>
      </xdr:nvSpPr>
      <xdr:spPr>
        <a:xfrm>
          <a:off x="7509587" y="1056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4894</xdr:rowOff>
    </xdr:from>
    <xdr:ext cx="469744" cy="259045"/>
    <xdr:sp macro="" textlink="">
      <xdr:nvSpPr>
        <xdr:cNvPr id="258" name="n_3mainValue【体育館・プール】&#10;一人当たり面積"/>
        <xdr:cNvSpPr txBox="1"/>
      </xdr:nvSpPr>
      <xdr:spPr>
        <a:xfrm>
          <a:off x="6712027" y="105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149165</xdr:rowOff>
    </xdr:from>
    <xdr:ext cx="469744" cy="259045"/>
    <xdr:sp macro="" textlink="">
      <xdr:nvSpPr>
        <xdr:cNvPr id="259" name="n_4mainValue【体育館・プール】&#10;一人当たり面積"/>
        <xdr:cNvSpPr txBox="1"/>
      </xdr:nvSpPr>
      <xdr:spPr>
        <a:xfrm>
          <a:off x="5937327" y="1003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84" name="直線コネクタ 283"/>
        <xdr:cNvCxnSpPr/>
      </xdr:nvCxnSpPr>
      <xdr:spPr>
        <a:xfrm flipV="1">
          <a:off x="4086225" y="1306258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87" name="【福祉施設】&#10;有形固定資産減価償却率最大値テキスト"/>
        <xdr:cNvSpPr txBox="1"/>
      </xdr:nvSpPr>
      <xdr:spPr>
        <a:xfrm>
          <a:off x="4124960" y="1284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88" name="直線コネクタ 287"/>
        <xdr:cNvCxnSpPr/>
      </xdr:nvCxnSpPr>
      <xdr:spPr>
        <a:xfrm>
          <a:off x="4020820" y="13062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158132</xdr:rowOff>
    </xdr:from>
    <xdr:ext cx="405111" cy="259045"/>
    <xdr:sp macro="" textlink="">
      <xdr:nvSpPr>
        <xdr:cNvPr id="289" name="【福祉施設】&#10;有形固定資産減価償却率平均値テキスト"/>
        <xdr:cNvSpPr txBox="1"/>
      </xdr:nvSpPr>
      <xdr:spPr>
        <a:xfrm>
          <a:off x="4124960" y="1373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90" name="フローチャート: 判断 289"/>
        <xdr:cNvSpPr/>
      </xdr:nvSpPr>
      <xdr:spPr>
        <a:xfrm>
          <a:off x="4036060" y="1375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1" name="フローチャート: 判断 290"/>
        <xdr:cNvSpPr/>
      </xdr:nvSpPr>
      <xdr:spPr>
        <a:xfrm>
          <a:off x="3312160" y="1367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92" name="フローチャート: 判断 291"/>
        <xdr:cNvSpPr/>
      </xdr:nvSpPr>
      <xdr:spPr>
        <a:xfrm>
          <a:off x="2514600" y="136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293" name="フローチャート: 判断 292"/>
        <xdr:cNvSpPr/>
      </xdr:nvSpPr>
      <xdr:spPr>
        <a:xfrm>
          <a:off x="1739900" y="135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294" name="フローチャート: 判断 293"/>
        <xdr:cNvSpPr/>
      </xdr:nvSpPr>
      <xdr:spPr>
        <a:xfrm>
          <a:off x="965200" y="13548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xdr:rowOff>
    </xdr:from>
    <xdr:to>
      <xdr:col>24</xdr:col>
      <xdr:colOff>114300</xdr:colOff>
      <xdr:row>81</xdr:row>
      <xdr:rowOff>109855</xdr:rowOff>
    </xdr:to>
    <xdr:sp macro="" textlink="">
      <xdr:nvSpPr>
        <xdr:cNvPr id="300" name="楕円 299"/>
        <xdr:cNvSpPr/>
      </xdr:nvSpPr>
      <xdr:spPr>
        <a:xfrm>
          <a:off x="403606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31132</xdr:rowOff>
    </xdr:from>
    <xdr:ext cx="405111" cy="259045"/>
    <xdr:sp macro="" textlink="">
      <xdr:nvSpPr>
        <xdr:cNvPr id="301" name="【福祉施設】&#10;有形固定資産減価償却率該当値テキスト"/>
        <xdr:cNvSpPr txBox="1"/>
      </xdr:nvSpPr>
      <xdr:spPr>
        <a:xfrm>
          <a:off x="4124960"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141605</xdr:rowOff>
    </xdr:from>
    <xdr:to>
      <xdr:col>20</xdr:col>
      <xdr:colOff>38100</xdr:colOff>
      <xdr:row>81</xdr:row>
      <xdr:rowOff>71755</xdr:rowOff>
    </xdr:to>
    <xdr:sp macro="" textlink="">
      <xdr:nvSpPr>
        <xdr:cNvPr id="302" name="楕円 301"/>
        <xdr:cNvSpPr/>
      </xdr:nvSpPr>
      <xdr:spPr>
        <a:xfrm>
          <a:off x="3312160" y="135528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20955</xdr:rowOff>
    </xdr:from>
    <xdr:to>
      <xdr:col>24</xdr:col>
      <xdr:colOff>63500</xdr:colOff>
      <xdr:row>81</xdr:row>
      <xdr:rowOff>59055</xdr:rowOff>
    </xdr:to>
    <xdr:cxnSp macro="">
      <xdr:nvCxnSpPr>
        <xdr:cNvPr id="303" name="直線コネクタ 302"/>
        <xdr:cNvCxnSpPr/>
      </xdr:nvCxnSpPr>
      <xdr:spPr>
        <a:xfrm>
          <a:off x="3355340" y="1359979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84455</xdr:rowOff>
    </xdr:from>
    <xdr:to>
      <xdr:col>15</xdr:col>
      <xdr:colOff>101600</xdr:colOff>
      <xdr:row>81</xdr:row>
      <xdr:rowOff>14605</xdr:rowOff>
    </xdr:to>
    <xdr:sp macro="" textlink="">
      <xdr:nvSpPr>
        <xdr:cNvPr id="304" name="楕円 303"/>
        <xdr:cNvSpPr/>
      </xdr:nvSpPr>
      <xdr:spPr>
        <a:xfrm>
          <a:off x="2514600" y="13495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135255</xdr:rowOff>
    </xdr:from>
    <xdr:to>
      <xdr:col>19</xdr:col>
      <xdr:colOff>177800</xdr:colOff>
      <xdr:row>81</xdr:row>
      <xdr:rowOff>20955</xdr:rowOff>
    </xdr:to>
    <xdr:cxnSp macro="">
      <xdr:nvCxnSpPr>
        <xdr:cNvPr id="305" name="直線コネクタ 304"/>
        <xdr:cNvCxnSpPr/>
      </xdr:nvCxnSpPr>
      <xdr:spPr>
        <a:xfrm>
          <a:off x="2565400" y="13546455"/>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306" name="楕円 305"/>
        <xdr:cNvSpPr/>
      </xdr:nvSpPr>
      <xdr:spPr>
        <a:xfrm>
          <a:off x="17399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95250</xdr:rowOff>
    </xdr:from>
    <xdr:to>
      <xdr:col>15</xdr:col>
      <xdr:colOff>50800</xdr:colOff>
      <xdr:row>80</xdr:row>
      <xdr:rowOff>135255</xdr:rowOff>
    </xdr:to>
    <xdr:cxnSp macro="">
      <xdr:nvCxnSpPr>
        <xdr:cNvPr id="307" name="直線コネクタ 306"/>
        <xdr:cNvCxnSpPr/>
      </xdr:nvCxnSpPr>
      <xdr:spPr>
        <a:xfrm>
          <a:off x="1790700" y="1350645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xdr:rowOff>
    </xdr:from>
    <xdr:to>
      <xdr:col>6</xdr:col>
      <xdr:colOff>38100</xdr:colOff>
      <xdr:row>80</xdr:row>
      <xdr:rowOff>107950</xdr:rowOff>
    </xdr:to>
    <xdr:sp macro="" textlink="">
      <xdr:nvSpPr>
        <xdr:cNvPr id="308" name="楕円 307"/>
        <xdr:cNvSpPr/>
      </xdr:nvSpPr>
      <xdr:spPr>
        <a:xfrm>
          <a:off x="965200" y="13417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57150</xdr:rowOff>
    </xdr:from>
    <xdr:to>
      <xdr:col>10</xdr:col>
      <xdr:colOff>114300</xdr:colOff>
      <xdr:row>80</xdr:row>
      <xdr:rowOff>95250</xdr:rowOff>
    </xdr:to>
    <xdr:cxnSp macro="">
      <xdr:nvCxnSpPr>
        <xdr:cNvPr id="309" name="直線コネクタ 308"/>
        <xdr:cNvCxnSpPr/>
      </xdr:nvCxnSpPr>
      <xdr:spPr>
        <a:xfrm>
          <a:off x="1008380" y="1346835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0" name="n_1aveValue【福祉施設】&#10;有形固定資産減価償却率"/>
        <xdr:cNvSpPr txBox="1"/>
      </xdr:nvSpPr>
      <xdr:spPr>
        <a:xfrm>
          <a:off x="317056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150513</xdr:rowOff>
    </xdr:from>
    <xdr:ext cx="405111" cy="259045"/>
    <xdr:sp macro="" textlink="">
      <xdr:nvSpPr>
        <xdr:cNvPr id="311" name="n_2aveValue【福祉施設】&#10;有形固定資産減価償却率"/>
        <xdr:cNvSpPr txBox="1"/>
      </xdr:nvSpPr>
      <xdr:spPr>
        <a:xfrm>
          <a:off x="2385704" y="137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95266</xdr:rowOff>
    </xdr:from>
    <xdr:ext cx="405111" cy="259045"/>
    <xdr:sp macro="" textlink="">
      <xdr:nvSpPr>
        <xdr:cNvPr id="312" name="n_3aveValue【福祉施設】&#10;有形固定資産減価償却率"/>
        <xdr:cNvSpPr txBox="1"/>
      </xdr:nvSpPr>
      <xdr:spPr>
        <a:xfrm>
          <a:off x="1611004" y="13674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59072</xdr:rowOff>
    </xdr:from>
    <xdr:ext cx="405111" cy="259045"/>
    <xdr:sp macro="" textlink="">
      <xdr:nvSpPr>
        <xdr:cNvPr id="313" name="n_4aveValue【福祉施設】&#10;有形固定資産減価償却率"/>
        <xdr:cNvSpPr txBox="1"/>
      </xdr:nvSpPr>
      <xdr:spPr>
        <a:xfrm>
          <a:off x="836304" y="1363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88282</xdr:rowOff>
    </xdr:from>
    <xdr:ext cx="405111" cy="259045"/>
    <xdr:sp macro="" textlink="">
      <xdr:nvSpPr>
        <xdr:cNvPr id="314" name="n_1mainValue【福祉施設】&#10;有形固定資産減価償却率"/>
        <xdr:cNvSpPr txBox="1"/>
      </xdr:nvSpPr>
      <xdr:spPr>
        <a:xfrm>
          <a:off x="3170564" y="1333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31132</xdr:rowOff>
    </xdr:from>
    <xdr:ext cx="405111" cy="259045"/>
    <xdr:sp macro="" textlink="">
      <xdr:nvSpPr>
        <xdr:cNvPr id="315" name="n_2mainValue【福祉施設】&#10;有形固定資産減価償却率"/>
        <xdr:cNvSpPr txBox="1"/>
      </xdr:nvSpPr>
      <xdr:spPr>
        <a:xfrm>
          <a:off x="2385704" y="1327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162577</xdr:rowOff>
    </xdr:from>
    <xdr:ext cx="405111" cy="259045"/>
    <xdr:sp macro="" textlink="">
      <xdr:nvSpPr>
        <xdr:cNvPr id="316" name="n_3mainValue【福祉施設】&#10;有形固定資産減価償却率"/>
        <xdr:cNvSpPr txBox="1"/>
      </xdr:nvSpPr>
      <xdr:spPr>
        <a:xfrm>
          <a:off x="161100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124477</xdr:rowOff>
    </xdr:from>
    <xdr:ext cx="405111" cy="259045"/>
    <xdr:sp macro="" textlink="">
      <xdr:nvSpPr>
        <xdr:cNvPr id="317" name="n_4mainValue【福祉施設】&#10;有形固定資産減価償却率"/>
        <xdr:cNvSpPr txBox="1"/>
      </xdr:nvSpPr>
      <xdr:spPr>
        <a:xfrm>
          <a:off x="836304"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43" name="直線コネクタ 342"/>
        <xdr:cNvCxnSpPr/>
      </xdr:nvCxnSpPr>
      <xdr:spPr>
        <a:xfrm flipV="1">
          <a:off x="9219565" y="13045985"/>
          <a:ext cx="0" cy="150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4" name="【福祉施設】&#10;一人当たり面積最小値テキスト"/>
        <xdr:cNvSpPr txBox="1"/>
      </xdr:nvSpPr>
      <xdr:spPr>
        <a:xfrm>
          <a:off x="9258300" y="1455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5" name="直線コネクタ 344"/>
        <xdr:cNvCxnSpPr/>
      </xdr:nvCxnSpPr>
      <xdr:spPr>
        <a:xfrm>
          <a:off x="9154160" y="1455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46" name="【福祉施設】&#10;一人当たり面積最大値テキスト"/>
        <xdr:cNvSpPr txBox="1"/>
      </xdr:nvSpPr>
      <xdr:spPr>
        <a:xfrm>
          <a:off x="9258300" y="1282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47" name="直線コネクタ 346"/>
        <xdr:cNvCxnSpPr/>
      </xdr:nvCxnSpPr>
      <xdr:spPr>
        <a:xfrm>
          <a:off x="9154160" y="13045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65332</xdr:rowOff>
    </xdr:from>
    <xdr:ext cx="469744" cy="259045"/>
    <xdr:sp macro="" textlink="">
      <xdr:nvSpPr>
        <xdr:cNvPr id="348" name="【福祉施設】&#10;一人当たり面積平均値テキスト"/>
        <xdr:cNvSpPr txBox="1"/>
      </xdr:nvSpPr>
      <xdr:spPr>
        <a:xfrm>
          <a:off x="9258300" y="1414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49" name="フローチャート: 判断 348"/>
        <xdr:cNvSpPr/>
      </xdr:nvSpPr>
      <xdr:spPr>
        <a:xfrm>
          <a:off x="9192260" y="14168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350" name="フローチャート: 判断 349"/>
        <xdr:cNvSpPr/>
      </xdr:nvSpPr>
      <xdr:spPr>
        <a:xfrm>
          <a:off x="8445500" y="1413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351" name="フローチャート: 判断 350"/>
        <xdr:cNvSpPr/>
      </xdr:nvSpPr>
      <xdr:spPr>
        <a:xfrm>
          <a:off x="7670800" y="141278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352" name="フローチャート: 判断 351"/>
        <xdr:cNvSpPr/>
      </xdr:nvSpPr>
      <xdr:spPr>
        <a:xfrm>
          <a:off x="6873240" y="1414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53" name="フローチャート: 判断 352"/>
        <xdr:cNvSpPr/>
      </xdr:nvSpPr>
      <xdr:spPr>
        <a:xfrm>
          <a:off x="6098540" y="140402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54248</xdr:rowOff>
    </xdr:from>
    <xdr:to>
      <xdr:col>55</xdr:col>
      <xdr:colOff>50800</xdr:colOff>
      <xdr:row>84</xdr:row>
      <xdr:rowOff>155848</xdr:rowOff>
    </xdr:to>
    <xdr:sp macro="" textlink="">
      <xdr:nvSpPr>
        <xdr:cNvPr id="359" name="楕円 358"/>
        <xdr:cNvSpPr/>
      </xdr:nvSpPr>
      <xdr:spPr>
        <a:xfrm>
          <a:off x="9192260" y="141360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77125</xdr:rowOff>
    </xdr:from>
    <xdr:ext cx="469744" cy="259045"/>
    <xdr:sp macro="" textlink="">
      <xdr:nvSpPr>
        <xdr:cNvPr id="360" name="【福祉施設】&#10;一人当たり面積該当値テキスト"/>
        <xdr:cNvSpPr txBox="1"/>
      </xdr:nvSpPr>
      <xdr:spPr>
        <a:xfrm>
          <a:off x="9258300" y="1399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62412</xdr:rowOff>
    </xdr:from>
    <xdr:to>
      <xdr:col>50</xdr:col>
      <xdr:colOff>165100</xdr:colOff>
      <xdr:row>84</xdr:row>
      <xdr:rowOff>164012</xdr:rowOff>
    </xdr:to>
    <xdr:sp macro="" textlink="">
      <xdr:nvSpPr>
        <xdr:cNvPr id="361" name="楕円 360"/>
        <xdr:cNvSpPr/>
      </xdr:nvSpPr>
      <xdr:spPr>
        <a:xfrm>
          <a:off x="8445500" y="1414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105048</xdr:rowOff>
    </xdr:from>
    <xdr:to>
      <xdr:col>55</xdr:col>
      <xdr:colOff>0</xdr:colOff>
      <xdr:row>84</xdr:row>
      <xdr:rowOff>113212</xdr:rowOff>
    </xdr:to>
    <xdr:cxnSp macro="">
      <xdr:nvCxnSpPr>
        <xdr:cNvPr id="362" name="直線コネクタ 361"/>
        <xdr:cNvCxnSpPr/>
      </xdr:nvCxnSpPr>
      <xdr:spPr>
        <a:xfrm flipV="1">
          <a:off x="8496300" y="14186808"/>
          <a:ext cx="7239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65677</xdr:rowOff>
    </xdr:from>
    <xdr:to>
      <xdr:col>46</xdr:col>
      <xdr:colOff>38100</xdr:colOff>
      <xdr:row>84</xdr:row>
      <xdr:rowOff>167277</xdr:rowOff>
    </xdr:to>
    <xdr:sp macro="" textlink="">
      <xdr:nvSpPr>
        <xdr:cNvPr id="363" name="楕円 362"/>
        <xdr:cNvSpPr/>
      </xdr:nvSpPr>
      <xdr:spPr>
        <a:xfrm>
          <a:off x="7670800" y="141474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113212</xdr:rowOff>
    </xdr:from>
    <xdr:to>
      <xdr:col>50</xdr:col>
      <xdr:colOff>114300</xdr:colOff>
      <xdr:row>84</xdr:row>
      <xdr:rowOff>116477</xdr:rowOff>
    </xdr:to>
    <xdr:cxnSp macro="">
      <xdr:nvCxnSpPr>
        <xdr:cNvPr id="364" name="直線コネクタ 363"/>
        <xdr:cNvCxnSpPr/>
      </xdr:nvCxnSpPr>
      <xdr:spPr>
        <a:xfrm flipV="1">
          <a:off x="7713980" y="14194972"/>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72208</xdr:rowOff>
    </xdr:from>
    <xdr:to>
      <xdr:col>41</xdr:col>
      <xdr:colOff>101600</xdr:colOff>
      <xdr:row>85</xdr:row>
      <xdr:rowOff>2358</xdr:rowOff>
    </xdr:to>
    <xdr:sp macro="" textlink="">
      <xdr:nvSpPr>
        <xdr:cNvPr id="365" name="楕円 364"/>
        <xdr:cNvSpPr/>
      </xdr:nvSpPr>
      <xdr:spPr>
        <a:xfrm>
          <a:off x="6873240" y="14153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116477</xdr:rowOff>
    </xdr:from>
    <xdr:to>
      <xdr:col>45</xdr:col>
      <xdr:colOff>177800</xdr:colOff>
      <xdr:row>84</xdr:row>
      <xdr:rowOff>123008</xdr:rowOff>
    </xdr:to>
    <xdr:cxnSp macro="">
      <xdr:nvCxnSpPr>
        <xdr:cNvPr id="366" name="直線コネクタ 365"/>
        <xdr:cNvCxnSpPr/>
      </xdr:nvCxnSpPr>
      <xdr:spPr>
        <a:xfrm flipV="1">
          <a:off x="6924040" y="14198237"/>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80373</xdr:rowOff>
    </xdr:from>
    <xdr:to>
      <xdr:col>36</xdr:col>
      <xdr:colOff>165100</xdr:colOff>
      <xdr:row>85</xdr:row>
      <xdr:rowOff>10523</xdr:rowOff>
    </xdr:to>
    <xdr:sp macro="" textlink="">
      <xdr:nvSpPr>
        <xdr:cNvPr id="367" name="楕円 366"/>
        <xdr:cNvSpPr/>
      </xdr:nvSpPr>
      <xdr:spPr>
        <a:xfrm>
          <a:off x="6098540" y="141621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123008</xdr:rowOff>
    </xdr:from>
    <xdr:to>
      <xdr:col>41</xdr:col>
      <xdr:colOff>50800</xdr:colOff>
      <xdr:row>84</xdr:row>
      <xdr:rowOff>131173</xdr:rowOff>
    </xdr:to>
    <xdr:cxnSp macro="">
      <xdr:nvCxnSpPr>
        <xdr:cNvPr id="368" name="直線コネクタ 367"/>
        <xdr:cNvCxnSpPr/>
      </xdr:nvCxnSpPr>
      <xdr:spPr>
        <a:xfrm flipV="1">
          <a:off x="6149340" y="14204768"/>
          <a:ext cx="7747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169108</xdr:rowOff>
    </xdr:from>
    <xdr:ext cx="469744" cy="259045"/>
    <xdr:sp macro="" textlink="">
      <xdr:nvSpPr>
        <xdr:cNvPr id="369" name="n_1aveValue【福祉施設】&#10;一人当たり面積"/>
        <xdr:cNvSpPr txBox="1"/>
      </xdr:nvSpPr>
      <xdr:spPr>
        <a:xfrm>
          <a:off x="8271587" y="1391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370" name="n_2aveValue【福祉施設】&#10;一人当たり面積"/>
        <xdr:cNvSpPr txBox="1"/>
      </xdr:nvSpPr>
      <xdr:spPr>
        <a:xfrm>
          <a:off x="7509587" y="139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371" name="n_3aveValue【福祉施設】&#10;一人当たり面積"/>
        <xdr:cNvSpPr txBox="1"/>
      </xdr:nvSpPr>
      <xdr:spPr>
        <a:xfrm>
          <a:off x="6712027" y="1392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372" name="n_4aveValue【福祉施設】&#10;一人当たり面積"/>
        <xdr:cNvSpPr txBox="1"/>
      </xdr:nvSpPr>
      <xdr:spPr>
        <a:xfrm>
          <a:off x="5937327" y="1381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155139</xdr:rowOff>
    </xdr:from>
    <xdr:ext cx="469744" cy="259045"/>
    <xdr:sp macro="" textlink="">
      <xdr:nvSpPr>
        <xdr:cNvPr id="373" name="n_1mainValue【福祉施設】&#10;一人当たり面積"/>
        <xdr:cNvSpPr txBox="1"/>
      </xdr:nvSpPr>
      <xdr:spPr>
        <a:xfrm>
          <a:off x="8271587" y="142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158404</xdr:rowOff>
    </xdr:from>
    <xdr:ext cx="469744" cy="259045"/>
    <xdr:sp macro="" textlink="">
      <xdr:nvSpPr>
        <xdr:cNvPr id="374" name="n_2mainValue【福祉施設】&#10;一人当たり面積"/>
        <xdr:cNvSpPr txBox="1"/>
      </xdr:nvSpPr>
      <xdr:spPr>
        <a:xfrm>
          <a:off x="7509587" y="1424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164935</xdr:rowOff>
    </xdr:from>
    <xdr:ext cx="469744" cy="259045"/>
    <xdr:sp macro="" textlink="">
      <xdr:nvSpPr>
        <xdr:cNvPr id="375" name="n_3mainValue【福祉施設】&#10;一人当たり面積"/>
        <xdr:cNvSpPr txBox="1"/>
      </xdr:nvSpPr>
      <xdr:spPr>
        <a:xfrm>
          <a:off x="6712027" y="1424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1650</xdr:rowOff>
    </xdr:from>
    <xdr:ext cx="469744" cy="259045"/>
    <xdr:sp macro="" textlink="">
      <xdr:nvSpPr>
        <xdr:cNvPr id="376" name="n_4mainValue【福祉施設】&#10;一人当たり面積"/>
        <xdr:cNvSpPr txBox="1"/>
      </xdr:nvSpPr>
      <xdr:spPr>
        <a:xfrm>
          <a:off x="5937327" y="1425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9" name="テキスト ボックス 428"/>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2" name="直線コネクタ 431"/>
        <xdr:cNvCxnSpPr/>
      </xdr:nvCxnSpPr>
      <xdr:spPr>
        <a:xfrm flipV="1">
          <a:off x="14375764" y="931545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3" name="【保健センター・保健所】&#10;有形固定資産減価償却率最小値テキスト"/>
        <xdr:cNvSpPr txBox="1"/>
      </xdr:nvSpPr>
      <xdr:spPr>
        <a:xfrm>
          <a:off x="1441450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4" name="直線コネクタ 433"/>
        <xdr:cNvCxnSpPr/>
      </xdr:nvCxnSpPr>
      <xdr:spPr>
        <a:xfrm>
          <a:off x="14287500" y="1055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5" name="【保健センター・保健所】&#10;有形固定資産減価償却率最大値テキスト"/>
        <xdr:cNvSpPr txBox="1"/>
      </xdr:nvSpPr>
      <xdr:spPr>
        <a:xfrm>
          <a:off x="14414500" y="9094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6" name="直線コネクタ 435"/>
        <xdr:cNvCxnSpPr/>
      </xdr:nvCxnSpPr>
      <xdr:spPr>
        <a:xfrm>
          <a:off x="1428750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437" name="【保健センター・保健所】&#10;有形固定資産減価償却率平均値テキスト"/>
        <xdr:cNvSpPr txBox="1"/>
      </xdr:nvSpPr>
      <xdr:spPr>
        <a:xfrm>
          <a:off x="14414500" y="9800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438" name="フローチャート: 判断 437"/>
        <xdr:cNvSpPr/>
      </xdr:nvSpPr>
      <xdr:spPr>
        <a:xfrm>
          <a:off x="14325600" y="9945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439" name="フローチャート: 判断 438"/>
        <xdr:cNvSpPr/>
      </xdr:nvSpPr>
      <xdr:spPr>
        <a:xfrm>
          <a:off x="1357884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440" name="フローチャート: 判断 439"/>
        <xdr:cNvSpPr/>
      </xdr:nvSpPr>
      <xdr:spPr>
        <a:xfrm>
          <a:off x="1280414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441" name="フローチャート: 判断 440"/>
        <xdr:cNvSpPr/>
      </xdr:nvSpPr>
      <xdr:spPr>
        <a:xfrm>
          <a:off x="12029440" y="9879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42" name="フローチャート: 判断 441"/>
        <xdr:cNvSpPr/>
      </xdr:nvSpPr>
      <xdr:spPr>
        <a:xfrm>
          <a:off x="11231880" y="985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448" name="楕円 447"/>
        <xdr:cNvSpPr/>
      </xdr:nvSpPr>
      <xdr:spPr>
        <a:xfrm>
          <a:off x="14325600" y="99885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76217</xdr:rowOff>
    </xdr:from>
    <xdr:ext cx="405111" cy="259045"/>
    <xdr:sp macro="" textlink="">
      <xdr:nvSpPr>
        <xdr:cNvPr id="449" name="【保健センター・保健所】&#10;有形固定資産減価償却率該当値テキスト"/>
        <xdr:cNvSpPr txBox="1"/>
      </xdr:nvSpPr>
      <xdr:spPr>
        <a:xfrm>
          <a:off x="14414500"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77470</xdr:rowOff>
    </xdr:from>
    <xdr:to>
      <xdr:col>81</xdr:col>
      <xdr:colOff>101600</xdr:colOff>
      <xdr:row>60</xdr:row>
      <xdr:rowOff>7620</xdr:rowOff>
    </xdr:to>
    <xdr:sp macro="" textlink="">
      <xdr:nvSpPr>
        <xdr:cNvPr id="450" name="楕円 449"/>
        <xdr:cNvSpPr/>
      </xdr:nvSpPr>
      <xdr:spPr>
        <a:xfrm>
          <a:off x="13578840" y="9968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128270</xdr:rowOff>
    </xdr:from>
    <xdr:to>
      <xdr:col>85</xdr:col>
      <xdr:colOff>127000</xdr:colOff>
      <xdr:row>59</xdr:row>
      <xdr:rowOff>148590</xdr:rowOff>
    </xdr:to>
    <xdr:cxnSp macro="">
      <xdr:nvCxnSpPr>
        <xdr:cNvPr id="451" name="直線コネクタ 450"/>
        <xdr:cNvCxnSpPr/>
      </xdr:nvCxnSpPr>
      <xdr:spPr>
        <a:xfrm>
          <a:off x="13629640" y="10019030"/>
          <a:ext cx="74676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77470</xdr:rowOff>
    </xdr:from>
    <xdr:to>
      <xdr:col>76</xdr:col>
      <xdr:colOff>165100</xdr:colOff>
      <xdr:row>60</xdr:row>
      <xdr:rowOff>7620</xdr:rowOff>
    </xdr:to>
    <xdr:sp macro="" textlink="">
      <xdr:nvSpPr>
        <xdr:cNvPr id="452" name="楕円 451"/>
        <xdr:cNvSpPr/>
      </xdr:nvSpPr>
      <xdr:spPr>
        <a:xfrm>
          <a:off x="12804140" y="9968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128270</xdr:rowOff>
    </xdr:from>
    <xdr:to>
      <xdr:col>81</xdr:col>
      <xdr:colOff>50800</xdr:colOff>
      <xdr:row>59</xdr:row>
      <xdr:rowOff>128270</xdr:rowOff>
    </xdr:to>
    <xdr:cxnSp macro="">
      <xdr:nvCxnSpPr>
        <xdr:cNvPr id="453" name="直線コネクタ 452"/>
        <xdr:cNvCxnSpPr/>
      </xdr:nvCxnSpPr>
      <xdr:spPr>
        <a:xfrm>
          <a:off x="12854940" y="100190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54" name="楕円 453"/>
        <xdr:cNvSpPr/>
      </xdr:nvSpPr>
      <xdr:spPr>
        <a:xfrm>
          <a:off x="12029440" y="9942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128270</xdr:rowOff>
    </xdr:to>
    <xdr:cxnSp macro="">
      <xdr:nvCxnSpPr>
        <xdr:cNvPr id="455" name="直線コネクタ 454"/>
        <xdr:cNvCxnSpPr/>
      </xdr:nvCxnSpPr>
      <xdr:spPr>
        <a:xfrm>
          <a:off x="12072620" y="999363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26670</xdr:rowOff>
    </xdr:from>
    <xdr:to>
      <xdr:col>67</xdr:col>
      <xdr:colOff>101600</xdr:colOff>
      <xdr:row>59</xdr:row>
      <xdr:rowOff>128270</xdr:rowOff>
    </xdr:to>
    <xdr:sp macro="" textlink="">
      <xdr:nvSpPr>
        <xdr:cNvPr id="456" name="楕円 455"/>
        <xdr:cNvSpPr/>
      </xdr:nvSpPr>
      <xdr:spPr>
        <a:xfrm>
          <a:off x="1123188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77470</xdr:rowOff>
    </xdr:from>
    <xdr:to>
      <xdr:col>71</xdr:col>
      <xdr:colOff>177800</xdr:colOff>
      <xdr:row>59</xdr:row>
      <xdr:rowOff>102870</xdr:rowOff>
    </xdr:to>
    <xdr:cxnSp macro="">
      <xdr:nvCxnSpPr>
        <xdr:cNvPr id="457" name="直線コネクタ 456"/>
        <xdr:cNvCxnSpPr/>
      </xdr:nvCxnSpPr>
      <xdr:spPr>
        <a:xfrm>
          <a:off x="11282680" y="996823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458" name="n_1aveValue【保健センター・保健所】&#10;有形固定資産減価償却率"/>
        <xdr:cNvSpPr txBox="1"/>
      </xdr:nvSpPr>
      <xdr:spPr>
        <a:xfrm>
          <a:off x="13437244"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459" name="n_2aveValue【保健センター・保健所】&#10;有形固定資産減価償却率"/>
        <xdr:cNvSpPr txBox="1"/>
      </xdr:nvSpPr>
      <xdr:spPr>
        <a:xfrm>
          <a:off x="12675244" y="968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460" name="n_3aveValue【保健センター・保健所】&#10;有形固定資産減価償却率"/>
        <xdr:cNvSpPr txBox="1"/>
      </xdr:nvSpPr>
      <xdr:spPr>
        <a:xfrm>
          <a:off x="11900544"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461" name="n_4aveValue【保健センター・保健所】&#10;有形固定資産減価償却率"/>
        <xdr:cNvSpPr txBox="1"/>
      </xdr:nvSpPr>
      <xdr:spPr>
        <a:xfrm>
          <a:off x="1110298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170197</xdr:rowOff>
    </xdr:from>
    <xdr:ext cx="405111" cy="259045"/>
    <xdr:sp macro="" textlink="">
      <xdr:nvSpPr>
        <xdr:cNvPr id="462" name="n_1mainValue【保健センター・保健所】&#10;有形固定資産減価償却率"/>
        <xdr:cNvSpPr txBox="1"/>
      </xdr:nvSpPr>
      <xdr:spPr>
        <a:xfrm>
          <a:off x="134372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170197</xdr:rowOff>
    </xdr:from>
    <xdr:ext cx="405111" cy="259045"/>
    <xdr:sp macro="" textlink="">
      <xdr:nvSpPr>
        <xdr:cNvPr id="463" name="n_2mainValue【保健センター・保健所】&#10;有形固定資産減価償却率"/>
        <xdr:cNvSpPr txBox="1"/>
      </xdr:nvSpPr>
      <xdr:spPr>
        <a:xfrm>
          <a:off x="126752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464" name="n_3mainValue【保健センター・保健所】&#10;有形固定資産減価償却率"/>
        <xdr:cNvSpPr txBox="1"/>
      </xdr:nvSpPr>
      <xdr:spPr>
        <a:xfrm>
          <a:off x="119005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119397</xdr:rowOff>
    </xdr:from>
    <xdr:ext cx="405111" cy="259045"/>
    <xdr:sp macro="" textlink="">
      <xdr:nvSpPr>
        <xdr:cNvPr id="465" name="n_4mainValue【保健センター・保健所】&#10;有形固定資産減価償却率"/>
        <xdr:cNvSpPr txBox="1"/>
      </xdr:nvSpPr>
      <xdr:spPr>
        <a:xfrm>
          <a:off x="11102984" y="1001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489" name="直線コネクタ 488"/>
        <xdr:cNvCxnSpPr/>
      </xdr:nvCxnSpPr>
      <xdr:spPr>
        <a:xfrm flipV="1">
          <a:off x="19509104" y="9544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90" name="【保健センター・保健所】&#10;一人当たり面積最小値テキスト"/>
        <xdr:cNvSpPr txBox="1"/>
      </xdr:nvSpPr>
      <xdr:spPr>
        <a:xfrm>
          <a:off x="1954784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1" name="直線コネクタ 490"/>
        <xdr:cNvCxnSpPr/>
      </xdr:nvCxnSpPr>
      <xdr:spPr>
        <a:xfrm>
          <a:off x="1944370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492" name="【保健センター・保健所】&#10;一人当たり面積最大値テキスト"/>
        <xdr:cNvSpPr txBox="1"/>
      </xdr:nvSpPr>
      <xdr:spPr>
        <a:xfrm>
          <a:off x="19547840" y="932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493" name="直線コネクタ 492"/>
        <xdr:cNvCxnSpPr/>
      </xdr:nvCxnSpPr>
      <xdr:spPr>
        <a:xfrm>
          <a:off x="19443700" y="9544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494" name="【保健センター・保健所】&#10;一人当たり面積平均値テキスト"/>
        <xdr:cNvSpPr txBox="1"/>
      </xdr:nvSpPr>
      <xdr:spPr>
        <a:xfrm>
          <a:off x="19547840" y="1025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495" name="フローチャート: 判断 494"/>
        <xdr:cNvSpPr/>
      </xdr:nvSpPr>
      <xdr:spPr>
        <a:xfrm>
          <a:off x="1945894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96" name="フローチャート: 判断 495"/>
        <xdr:cNvSpPr/>
      </xdr:nvSpPr>
      <xdr:spPr>
        <a:xfrm>
          <a:off x="18735040" y="10339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97" name="フローチャート: 判断 496"/>
        <xdr:cNvSpPr/>
      </xdr:nvSpPr>
      <xdr:spPr>
        <a:xfrm>
          <a:off x="1793748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498" name="フローチャート: 判断 497"/>
        <xdr:cNvSpPr/>
      </xdr:nvSpPr>
      <xdr:spPr>
        <a:xfrm>
          <a:off x="1716278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499" name="フローチャート: 判断 498"/>
        <xdr:cNvSpPr/>
      </xdr:nvSpPr>
      <xdr:spPr>
        <a:xfrm>
          <a:off x="16388080" y="103238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505" name="楕円 504"/>
        <xdr:cNvSpPr/>
      </xdr:nvSpPr>
      <xdr:spPr>
        <a:xfrm>
          <a:off x="19458940" y="10472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57167</xdr:rowOff>
    </xdr:from>
    <xdr:ext cx="469744" cy="259045"/>
    <xdr:sp macro="" textlink="">
      <xdr:nvSpPr>
        <xdr:cNvPr id="506" name="【保健センター・保健所】&#10;一人当たり面積該当値テキスト"/>
        <xdr:cNvSpPr txBox="1"/>
      </xdr:nvSpPr>
      <xdr:spPr>
        <a:xfrm>
          <a:off x="19547840"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xdr:rowOff>
    </xdr:from>
    <xdr:to>
      <xdr:col>112</xdr:col>
      <xdr:colOff>38100</xdr:colOff>
      <xdr:row>62</xdr:row>
      <xdr:rowOff>104140</xdr:rowOff>
    </xdr:to>
    <xdr:sp macro="" textlink="">
      <xdr:nvSpPr>
        <xdr:cNvPr id="507" name="楕円 506"/>
        <xdr:cNvSpPr/>
      </xdr:nvSpPr>
      <xdr:spPr>
        <a:xfrm>
          <a:off x="18735040" y="10396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53340</xdr:rowOff>
    </xdr:from>
    <xdr:to>
      <xdr:col>116</xdr:col>
      <xdr:colOff>63500</xdr:colOff>
      <xdr:row>62</xdr:row>
      <xdr:rowOff>129540</xdr:rowOff>
    </xdr:to>
    <xdr:cxnSp macro="">
      <xdr:nvCxnSpPr>
        <xdr:cNvPr id="508" name="直線コネクタ 507"/>
        <xdr:cNvCxnSpPr/>
      </xdr:nvCxnSpPr>
      <xdr:spPr>
        <a:xfrm>
          <a:off x="18778220" y="10447020"/>
          <a:ext cx="7315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xdr:rowOff>
    </xdr:from>
    <xdr:to>
      <xdr:col>107</xdr:col>
      <xdr:colOff>101600</xdr:colOff>
      <xdr:row>62</xdr:row>
      <xdr:rowOff>111760</xdr:rowOff>
    </xdr:to>
    <xdr:sp macro="" textlink="">
      <xdr:nvSpPr>
        <xdr:cNvPr id="509" name="楕円 508"/>
        <xdr:cNvSpPr/>
      </xdr:nvSpPr>
      <xdr:spPr>
        <a:xfrm>
          <a:off x="1793748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53340</xdr:rowOff>
    </xdr:from>
    <xdr:to>
      <xdr:col>111</xdr:col>
      <xdr:colOff>177800</xdr:colOff>
      <xdr:row>62</xdr:row>
      <xdr:rowOff>60960</xdr:rowOff>
    </xdr:to>
    <xdr:cxnSp macro="">
      <xdr:nvCxnSpPr>
        <xdr:cNvPr id="510" name="直線コネクタ 509"/>
        <xdr:cNvCxnSpPr/>
      </xdr:nvCxnSpPr>
      <xdr:spPr>
        <a:xfrm flipV="1">
          <a:off x="17988280" y="1044702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xdr:rowOff>
    </xdr:from>
    <xdr:to>
      <xdr:col>102</xdr:col>
      <xdr:colOff>165100</xdr:colOff>
      <xdr:row>62</xdr:row>
      <xdr:rowOff>115570</xdr:rowOff>
    </xdr:to>
    <xdr:sp macro="" textlink="">
      <xdr:nvSpPr>
        <xdr:cNvPr id="511" name="楕円 510"/>
        <xdr:cNvSpPr/>
      </xdr:nvSpPr>
      <xdr:spPr>
        <a:xfrm>
          <a:off x="1716278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60960</xdr:rowOff>
    </xdr:from>
    <xdr:to>
      <xdr:col>107</xdr:col>
      <xdr:colOff>50800</xdr:colOff>
      <xdr:row>62</xdr:row>
      <xdr:rowOff>64770</xdr:rowOff>
    </xdr:to>
    <xdr:cxnSp macro="">
      <xdr:nvCxnSpPr>
        <xdr:cNvPr id="512" name="直線コネクタ 511"/>
        <xdr:cNvCxnSpPr/>
      </xdr:nvCxnSpPr>
      <xdr:spPr>
        <a:xfrm flipV="1">
          <a:off x="17213580" y="1045464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151130</xdr:rowOff>
    </xdr:from>
    <xdr:to>
      <xdr:col>98</xdr:col>
      <xdr:colOff>38100</xdr:colOff>
      <xdr:row>62</xdr:row>
      <xdr:rowOff>81280</xdr:rowOff>
    </xdr:to>
    <xdr:sp macro="" textlink="">
      <xdr:nvSpPr>
        <xdr:cNvPr id="513" name="楕円 512"/>
        <xdr:cNvSpPr/>
      </xdr:nvSpPr>
      <xdr:spPr>
        <a:xfrm>
          <a:off x="16388080" y="10377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30480</xdr:rowOff>
    </xdr:from>
    <xdr:to>
      <xdr:col>102</xdr:col>
      <xdr:colOff>114300</xdr:colOff>
      <xdr:row>62</xdr:row>
      <xdr:rowOff>64770</xdr:rowOff>
    </xdr:to>
    <xdr:cxnSp macro="">
      <xdr:nvCxnSpPr>
        <xdr:cNvPr id="514" name="直線コネクタ 513"/>
        <xdr:cNvCxnSpPr/>
      </xdr:nvCxnSpPr>
      <xdr:spPr>
        <a:xfrm>
          <a:off x="16431260" y="1042416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515" name="n_1aveValue【保健センター・保健所】&#10;一人当たり面積"/>
        <xdr:cNvSpPr txBox="1"/>
      </xdr:nvSpPr>
      <xdr:spPr>
        <a:xfrm>
          <a:off x="185611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16" name="n_2aveValue【保健センター・保健所】&#10;一人当たり面積"/>
        <xdr:cNvSpPr txBox="1"/>
      </xdr:nvSpPr>
      <xdr:spPr>
        <a:xfrm>
          <a:off x="1777626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517" name="n_3aveValue【保健センター・保健所】&#10;一人当たり面積"/>
        <xdr:cNvSpPr txBox="1"/>
      </xdr:nvSpPr>
      <xdr:spPr>
        <a:xfrm>
          <a:off x="170015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518" name="n_4aveValue【保健センター・保健所】&#10;一人当たり面積"/>
        <xdr:cNvSpPr txBox="1"/>
      </xdr:nvSpPr>
      <xdr:spPr>
        <a:xfrm>
          <a:off x="1622686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95267</xdr:rowOff>
    </xdr:from>
    <xdr:ext cx="469744" cy="259045"/>
    <xdr:sp macro="" textlink="">
      <xdr:nvSpPr>
        <xdr:cNvPr id="519" name="n_1mainValue【保健センター・保健所】&#10;一人当たり面積"/>
        <xdr:cNvSpPr txBox="1"/>
      </xdr:nvSpPr>
      <xdr:spPr>
        <a:xfrm>
          <a:off x="185611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520" name="n_2mainValue【保健センター・保健所】&#10;一人当たり面積"/>
        <xdr:cNvSpPr txBox="1"/>
      </xdr:nvSpPr>
      <xdr:spPr>
        <a:xfrm>
          <a:off x="1777626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106697</xdr:rowOff>
    </xdr:from>
    <xdr:ext cx="469744" cy="259045"/>
    <xdr:sp macro="" textlink="">
      <xdr:nvSpPr>
        <xdr:cNvPr id="521" name="n_3mainValue【保健センター・保健所】&#10;一人当たり面積"/>
        <xdr:cNvSpPr txBox="1"/>
      </xdr:nvSpPr>
      <xdr:spPr>
        <a:xfrm>
          <a:off x="1700156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72407</xdr:rowOff>
    </xdr:from>
    <xdr:ext cx="469744" cy="259045"/>
    <xdr:sp macro="" textlink="">
      <xdr:nvSpPr>
        <xdr:cNvPr id="522" name="n_4mainValue【保健センター・保健所】&#10;一人当たり面積"/>
        <xdr:cNvSpPr txBox="1"/>
      </xdr:nvSpPr>
      <xdr:spPr>
        <a:xfrm>
          <a:off x="1622686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548" name="直線コネクタ 547"/>
        <xdr:cNvCxnSpPr/>
      </xdr:nvCxnSpPr>
      <xdr:spPr>
        <a:xfrm flipV="1">
          <a:off x="14375764" y="13200562"/>
          <a:ext cx="0" cy="133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549" name="【消防施設】&#10;有形固定資産減価償却率最小値テキスト"/>
        <xdr:cNvSpPr txBox="1"/>
      </xdr:nvSpPr>
      <xdr:spPr>
        <a:xfrm>
          <a:off x="14414500" y="14543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550" name="直線コネクタ 549"/>
        <xdr:cNvCxnSpPr/>
      </xdr:nvCxnSpPr>
      <xdr:spPr>
        <a:xfrm>
          <a:off x="14287500" y="14540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51" name="【消防施設】&#10;有形固定資産減価償却率最大値テキスト"/>
        <xdr:cNvSpPr txBox="1"/>
      </xdr:nvSpPr>
      <xdr:spPr>
        <a:xfrm>
          <a:off x="14414500" y="1297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52" name="直線コネクタ 551"/>
        <xdr:cNvCxnSpPr/>
      </xdr:nvCxnSpPr>
      <xdr:spPr>
        <a:xfrm>
          <a:off x="14287500" y="1320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553" name="【消防施設】&#10;有形固定資産減価償却率平均値テキスト"/>
        <xdr:cNvSpPr txBox="1"/>
      </xdr:nvSpPr>
      <xdr:spPr>
        <a:xfrm>
          <a:off x="14414500" y="1378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554" name="フローチャート: 判断 553"/>
        <xdr:cNvSpPr/>
      </xdr:nvSpPr>
      <xdr:spPr>
        <a:xfrm>
          <a:off x="14325600" y="1392754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55" name="フローチャート: 判断 554"/>
        <xdr:cNvSpPr/>
      </xdr:nvSpPr>
      <xdr:spPr>
        <a:xfrm>
          <a:off x="13578840" y="13874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56" name="フローチャート: 判断 555"/>
        <xdr:cNvSpPr/>
      </xdr:nvSpPr>
      <xdr:spPr>
        <a:xfrm>
          <a:off x="12804140" y="13901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57" name="フローチャート: 判断 556"/>
        <xdr:cNvSpPr/>
      </xdr:nvSpPr>
      <xdr:spPr>
        <a:xfrm>
          <a:off x="12029440" y="137990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558" name="フローチャート: 判断 557"/>
        <xdr:cNvSpPr/>
      </xdr:nvSpPr>
      <xdr:spPr>
        <a:xfrm>
          <a:off x="11231880" y="13843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75474</xdr:rowOff>
    </xdr:from>
    <xdr:to>
      <xdr:col>85</xdr:col>
      <xdr:colOff>177800</xdr:colOff>
      <xdr:row>85</xdr:row>
      <xdr:rowOff>5624</xdr:rowOff>
    </xdr:to>
    <xdr:sp macro="" textlink="">
      <xdr:nvSpPr>
        <xdr:cNvPr id="564" name="楕円 563"/>
        <xdr:cNvSpPr/>
      </xdr:nvSpPr>
      <xdr:spPr>
        <a:xfrm>
          <a:off x="14325600" y="141572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53901</xdr:rowOff>
    </xdr:from>
    <xdr:ext cx="405111" cy="259045"/>
    <xdr:sp macro="" textlink="">
      <xdr:nvSpPr>
        <xdr:cNvPr id="565" name="【消防施設】&#10;有形固定資産減価償却率該当値テキスト"/>
        <xdr:cNvSpPr txBox="1"/>
      </xdr:nvSpPr>
      <xdr:spPr>
        <a:xfrm>
          <a:off x="14414500"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49349</xdr:rowOff>
    </xdr:from>
    <xdr:to>
      <xdr:col>81</xdr:col>
      <xdr:colOff>101600</xdr:colOff>
      <xdr:row>84</xdr:row>
      <xdr:rowOff>150949</xdr:rowOff>
    </xdr:to>
    <xdr:sp macro="" textlink="">
      <xdr:nvSpPr>
        <xdr:cNvPr id="566" name="楕円 565"/>
        <xdr:cNvSpPr/>
      </xdr:nvSpPr>
      <xdr:spPr>
        <a:xfrm>
          <a:off x="13578840" y="141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100149</xdr:rowOff>
    </xdr:from>
    <xdr:to>
      <xdr:col>85</xdr:col>
      <xdr:colOff>127000</xdr:colOff>
      <xdr:row>84</xdr:row>
      <xdr:rowOff>126274</xdr:rowOff>
    </xdr:to>
    <xdr:cxnSp macro="">
      <xdr:nvCxnSpPr>
        <xdr:cNvPr id="567" name="直線コネクタ 566"/>
        <xdr:cNvCxnSpPr/>
      </xdr:nvCxnSpPr>
      <xdr:spPr>
        <a:xfrm>
          <a:off x="13629640" y="14181909"/>
          <a:ext cx="74676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19957</xdr:rowOff>
    </xdr:from>
    <xdr:to>
      <xdr:col>76</xdr:col>
      <xdr:colOff>165100</xdr:colOff>
      <xdr:row>84</xdr:row>
      <xdr:rowOff>121557</xdr:rowOff>
    </xdr:to>
    <xdr:sp macro="" textlink="">
      <xdr:nvSpPr>
        <xdr:cNvPr id="568" name="楕円 567"/>
        <xdr:cNvSpPr/>
      </xdr:nvSpPr>
      <xdr:spPr>
        <a:xfrm>
          <a:off x="12804140" y="141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70757</xdr:rowOff>
    </xdr:from>
    <xdr:to>
      <xdr:col>81</xdr:col>
      <xdr:colOff>50800</xdr:colOff>
      <xdr:row>84</xdr:row>
      <xdr:rowOff>100149</xdr:rowOff>
    </xdr:to>
    <xdr:cxnSp macro="">
      <xdr:nvCxnSpPr>
        <xdr:cNvPr id="569" name="直線コネクタ 568"/>
        <xdr:cNvCxnSpPr/>
      </xdr:nvCxnSpPr>
      <xdr:spPr>
        <a:xfrm>
          <a:off x="12854940" y="14152517"/>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158750</xdr:rowOff>
    </xdr:from>
    <xdr:to>
      <xdr:col>72</xdr:col>
      <xdr:colOff>38100</xdr:colOff>
      <xdr:row>84</xdr:row>
      <xdr:rowOff>88900</xdr:rowOff>
    </xdr:to>
    <xdr:sp macro="" textlink="">
      <xdr:nvSpPr>
        <xdr:cNvPr id="570" name="楕円 569"/>
        <xdr:cNvSpPr/>
      </xdr:nvSpPr>
      <xdr:spPr>
        <a:xfrm>
          <a:off x="1202944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38100</xdr:rowOff>
    </xdr:from>
    <xdr:to>
      <xdr:col>76</xdr:col>
      <xdr:colOff>114300</xdr:colOff>
      <xdr:row>84</xdr:row>
      <xdr:rowOff>70757</xdr:rowOff>
    </xdr:to>
    <xdr:cxnSp macro="">
      <xdr:nvCxnSpPr>
        <xdr:cNvPr id="571" name="直線コネクタ 570"/>
        <xdr:cNvCxnSpPr/>
      </xdr:nvCxnSpPr>
      <xdr:spPr>
        <a:xfrm>
          <a:off x="12072620" y="1411986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127726</xdr:rowOff>
    </xdr:from>
    <xdr:to>
      <xdr:col>67</xdr:col>
      <xdr:colOff>101600</xdr:colOff>
      <xdr:row>84</xdr:row>
      <xdr:rowOff>57876</xdr:rowOff>
    </xdr:to>
    <xdr:sp macro="" textlink="">
      <xdr:nvSpPr>
        <xdr:cNvPr id="572" name="楕円 571"/>
        <xdr:cNvSpPr/>
      </xdr:nvSpPr>
      <xdr:spPr>
        <a:xfrm>
          <a:off x="11231880" y="140418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7076</xdr:rowOff>
    </xdr:from>
    <xdr:to>
      <xdr:col>71</xdr:col>
      <xdr:colOff>177800</xdr:colOff>
      <xdr:row>84</xdr:row>
      <xdr:rowOff>38100</xdr:rowOff>
    </xdr:to>
    <xdr:cxnSp macro="">
      <xdr:nvCxnSpPr>
        <xdr:cNvPr id="573" name="直線コネクタ 572"/>
        <xdr:cNvCxnSpPr/>
      </xdr:nvCxnSpPr>
      <xdr:spPr>
        <a:xfrm>
          <a:off x="11282680" y="14088836"/>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574" name="n_1aveValue【消防施設】&#10;有形固定資産減価償却率"/>
        <xdr:cNvSpPr txBox="1"/>
      </xdr:nvSpPr>
      <xdr:spPr>
        <a:xfrm>
          <a:off x="134372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575" name="n_2aveValue【消防施設】&#10;有形固定資産減価償却率"/>
        <xdr:cNvSpPr txBox="1"/>
      </xdr:nvSpPr>
      <xdr:spPr>
        <a:xfrm>
          <a:off x="126752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76" name="n_3aveValue【消防施設】&#10;有形固定資産減価償却率"/>
        <xdr:cNvSpPr txBox="1"/>
      </xdr:nvSpPr>
      <xdr:spPr>
        <a:xfrm>
          <a:off x="11900544" y="1358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577" name="n_4aveValue【消防施設】&#10;有形固定資産減価償却率"/>
        <xdr:cNvSpPr txBox="1"/>
      </xdr:nvSpPr>
      <xdr:spPr>
        <a:xfrm>
          <a:off x="11102984" y="1362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142076</xdr:rowOff>
    </xdr:from>
    <xdr:ext cx="405111" cy="259045"/>
    <xdr:sp macro="" textlink="">
      <xdr:nvSpPr>
        <xdr:cNvPr id="578" name="n_1mainValue【消防施設】&#10;有形固定資産減価償却率"/>
        <xdr:cNvSpPr txBox="1"/>
      </xdr:nvSpPr>
      <xdr:spPr>
        <a:xfrm>
          <a:off x="13437244" y="1422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112684</xdr:rowOff>
    </xdr:from>
    <xdr:ext cx="405111" cy="259045"/>
    <xdr:sp macro="" textlink="">
      <xdr:nvSpPr>
        <xdr:cNvPr id="579" name="n_2mainValue【消防施設】&#10;有形固定資産減価償却率"/>
        <xdr:cNvSpPr txBox="1"/>
      </xdr:nvSpPr>
      <xdr:spPr>
        <a:xfrm>
          <a:off x="12675244" y="1419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80027</xdr:rowOff>
    </xdr:from>
    <xdr:ext cx="405111" cy="259045"/>
    <xdr:sp macro="" textlink="">
      <xdr:nvSpPr>
        <xdr:cNvPr id="580" name="n_3mainValue【消防施設】&#10;有形固定資産減価償却率"/>
        <xdr:cNvSpPr txBox="1"/>
      </xdr:nvSpPr>
      <xdr:spPr>
        <a:xfrm>
          <a:off x="11900544" y="1416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49003</xdr:rowOff>
    </xdr:from>
    <xdr:ext cx="405111" cy="259045"/>
    <xdr:sp macro="" textlink="">
      <xdr:nvSpPr>
        <xdr:cNvPr id="581" name="n_4mainValue【消防施設】&#10;有形固定資産減価償却率"/>
        <xdr:cNvSpPr txBox="1"/>
      </xdr:nvSpPr>
      <xdr:spPr>
        <a:xfrm>
          <a:off x="1110298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2" name="直線コネクタ 591"/>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3" name="テキスト ボックス 592"/>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4" name="直線コネクタ 593"/>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5" name="テキスト ボックス 594"/>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6" name="直線コネクタ 595"/>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7" name="テキスト ボックス 596"/>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8" name="直線コネクタ 597"/>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9" name="テキスト ボックス 598"/>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0" name="直線コネクタ 599"/>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1" name="テキスト ボックス 600"/>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2" name="直線コネクタ 601"/>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3" name="テキスト ボックス 602"/>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607" name="直線コネクタ 606"/>
        <xdr:cNvCxnSpPr/>
      </xdr:nvCxnSpPr>
      <xdr:spPr>
        <a:xfrm flipV="1">
          <a:off x="19509104" y="13198928"/>
          <a:ext cx="0" cy="138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08" name="【消防施設】&#10;一人当たり面積最小値テキスト"/>
        <xdr:cNvSpPr txBox="1"/>
      </xdr:nvSpPr>
      <xdr:spPr>
        <a:xfrm>
          <a:off x="19547840" y="14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09" name="直線コネクタ 608"/>
        <xdr:cNvCxnSpPr/>
      </xdr:nvCxnSpPr>
      <xdr:spPr>
        <a:xfrm>
          <a:off x="19443700" y="14585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610" name="【消防施設】&#10;一人当たり面積最大値テキスト"/>
        <xdr:cNvSpPr txBox="1"/>
      </xdr:nvSpPr>
      <xdr:spPr>
        <a:xfrm>
          <a:off x="19547840" y="1297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611" name="直線コネクタ 610"/>
        <xdr:cNvCxnSpPr/>
      </xdr:nvCxnSpPr>
      <xdr:spPr>
        <a:xfrm>
          <a:off x="19443700" y="13198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612" name="【消防施設】&#10;一人当たり面積平均値テキスト"/>
        <xdr:cNvSpPr txBox="1"/>
      </xdr:nvSpPr>
      <xdr:spPr>
        <a:xfrm>
          <a:off x="19547840" y="14311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613" name="フローチャート: 判断 612"/>
        <xdr:cNvSpPr/>
      </xdr:nvSpPr>
      <xdr:spPr>
        <a:xfrm>
          <a:off x="1945894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614" name="フローチャート: 判断 613"/>
        <xdr:cNvSpPr/>
      </xdr:nvSpPr>
      <xdr:spPr>
        <a:xfrm>
          <a:off x="18735040" y="14491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615" name="フローチャート: 判断 614"/>
        <xdr:cNvSpPr/>
      </xdr:nvSpPr>
      <xdr:spPr>
        <a:xfrm>
          <a:off x="17937480" y="144928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16" name="フローチャート: 判断 615"/>
        <xdr:cNvSpPr/>
      </xdr:nvSpPr>
      <xdr:spPr>
        <a:xfrm>
          <a:off x="17162780" y="1449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617" name="フローチャート: 判断 616"/>
        <xdr:cNvSpPr/>
      </xdr:nvSpPr>
      <xdr:spPr>
        <a:xfrm>
          <a:off x="16388080" y="14492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57186</xdr:rowOff>
    </xdr:from>
    <xdr:to>
      <xdr:col>116</xdr:col>
      <xdr:colOff>114300</xdr:colOff>
      <xdr:row>86</xdr:row>
      <xdr:rowOff>158786</xdr:rowOff>
    </xdr:to>
    <xdr:sp macro="" textlink="">
      <xdr:nvSpPr>
        <xdr:cNvPr id="623" name="楕円 622"/>
        <xdr:cNvSpPr/>
      </xdr:nvSpPr>
      <xdr:spPr>
        <a:xfrm>
          <a:off x="19458940" y="1447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624" name="【消防施設】&#10;一人当たり面積該当値テキスト"/>
        <xdr:cNvSpPr txBox="1"/>
      </xdr:nvSpPr>
      <xdr:spPr>
        <a:xfrm>
          <a:off x="19547840" y="1443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58493</xdr:rowOff>
    </xdr:from>
    <xdr:to>
      <xdr:col>112</xdr:col>
      <xdr:colOff>38100</xdr:colOff>
      <xdr:row>86</xdr:row>
      <xdr:rowOff>160093</xdr:rowOff>
    </xdr:to>
    <xdr:sp macro="" textlink="">
      <xdr:nvSpPr>
        <xdr:cNvPr id="625" name="楕円 624"/>
        <xdr:cNvSpPr/>
      </xdr:nvSpPr>
      <xdr:spPr>
        <a:xfrm>
          <a:off x="18735040" y="144755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107986</xdr:rowOff>
    </xdr:from>
    <xdr:to>
      <xdr:col>116</xdr:col>
      <xdr:colOff>63500</xdr:colOff>
      <xdr:row>86</xdr:row>
      <xdr:rowOff>109293</xdr:rowOff>
    </xdr:to>
    <xdr:cxnSp macro="">
      <xdr:nvCxnSpPr>
        <xdr:cNvPr id="626" name="直線コネクタ 625"/>
        <xdr:cNvCxnSpPr/>
      </xdr:nvCxnSpPr>
      <xdr:spPr>
        <a:xfrm flipV="1">
          <a:off x="18778220" y="14525026"/>
          <a:ext cx="73152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59799</xdr:rowOff>
    </xdr:from>
    <xdr:to>
      <xdr:col>107</xdr:col>
      <xdr:colOff>101600</xdr:colOff>
      <xdr:row>86</xdr:row>
      <xdr:rowOff>161399</xdr:rowOff>
    </xdr:to>
    <xdr:sp macro="" textlink="">
      <xdr:nvSpPr>
        <xdr:cNvPr id="627" name="楕円 626"/>
        <xdr:cNvSpPr/>
      </xdr:nvSpPr>
      <xdr:spPr>
        <a:xfrm>
          <a:off x="17937480" y="1447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109293</xdr:rowOff>
    </xdr:from>
    <xdr:to>
      <xdr:col>111</xdr:col>
      <xdr:colOff>177800</xdr:colOff>
      <xdr:row>86</xdr:row>
      <xdr:rowOff>110599</xdr:rowOff>
    </xdr:to>
    <xdr:cxnSp macro="">
      <xdr:nvCxnSpPr>
        <xdr:cNvPr id="628" name="直線コネクタ 627"/>
        <xdr:cNvCxnSpPr/>
      </xdr:nvCxnSpPr>
      <xdr:spPr>
        <a:xfrm flipV="1">
          <a:off x="17988280" y="14526333"/>
          <a:ext cx="78994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60779</xdr:rowOff>
    </xdr:from>
    <xdr:to>
      <xdr:col>102</xdr:col>
      <xdr:colOff>165100</xdr:colOff>
      <xdr:row>86</xdr:row>
      <xdr:rowOff>162379</xdr:rowOff>
    </xdr:to>
    <xdr:sp macro="" textlink="">
      <xdr:nvSpPr>
        <xdr:cNvPr id="629" name="楕円 628"/>
        <xdr:cNvSpPr/>
      </xdr:nvSpPr>
      <xdr:spPr>
        <a:xfrm>
          <a:off x="17162780" y="144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110599</xdr:rowOff>
    </xdr:from>
    <xdr:to>
      <xdr:col>107</xdr:col>
      <xdr:colOff>50800</xdr:colOff>
      <xdr:row>86</xdr:row>
      <xdr:rowOff>111579</xdr:rowOff>
    </xdr:to>
    <xdr:cxnSp macro="">
      <xdr:nvCxnSpPr>
        <xdr:cNvPr id="630" name="直線コネクタ 629"/>
        <xdr:cNvCxnSpPr/>
      </xdr:nvCxnSpPr>
      <xdr:spPr>
        <a:xfrm flipV="1">
          <a:off x="17213580" y="14527639"/>
          <a:ext cx="7747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62085</xdr:rowOff>
    </xdr:from>
    <xdr:to>
      <xdr:col>98</xdr:col>
      <xdr:colOff>38100</xdr:colOff>
      <xdr:row>86</xdr:row>
      <xdr:rowOff>163685</xdr:rowOff>
    </xdr:to>
    <xdr:sp macro="" textlink="">
      <xdr:nvSpPr>
        <xdr:cNvPr id="631" name="楕円 630"/>
        <xdr:cNvSpPr/>
      </xdr:nvSpPr>
      <xdr:spPr>
        <a:xfrm>
          <a:off x="16388080" y="144791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111579</xdr:rowOff>
    </xdr:from>
    <xdr:to>
      <xdr:col>102</xdr:col>
      <xdr:colOff>114300</xdr:colOff>
      <xdr:row>86</xdr:row>
      <xdr:rowOff>112885</xdr:rowOff>
    </xdr:to>
    <xdr:cxnSp macro="">
      <xdr:nvCxnSpPr>
        <xdr:cNvPr id="632" name="直線コネクタ 631"/>
        <xdr:cNvCxnSpPr/>
      </xdr:nvCxnSpPr>
      <xdr:spPr>
        <a:xfrm flipV="1">
          <a:off x="16431260" y="14528619"/>
          <a:ext cx="78232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167549</xdr:rowOff>
    </xdr:from>
    <xdr:ext cx="469744" cy="259045"/>
    <xdr:sp macro="" textlink="">
      <xdr:nvSpPr>
        <xdr:cNvPr id="633" name="n_1aveValue【消防施設】&#10;一人当たり面積"/>
        <xdr:cNvSpPr txBox="1"/>
      </xdr:nvSpPr>
      <xdr:spPr>
        <a:xfrm>
          <a:off x="18561127" y="1458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168529</xdr:rowOff>
    </xdr:from>
    <xdr:ext cx="469744" cy="259045"/>
    <xdr:sp macro="" textlink="">
      <xdr:nvSpPr>
        <xdr:cNvPr id="634" name="n_2aveValue【消防施設】&#10;一人当たり面積"/>
        <xdr:cNvSpPr txBox="1"/>
      </xdr:nvSpPr>
      <xdr:spPr>
        <a:xfrm>
          <a:off x="17776267" y="145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635" name="n_3aveValue【消防施設】&#10;一人当たり面積"/>
        <xdr:cNvSpPr txBox="1"/>
      </xdr:nvSpPr>
      <xdr:spPr>
        <a:xfrm>
          <a:off x="1700156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168201</xdr:rowOff>
    </xdr:from>
    <xdr:ext cx="469744" cy="259045"/>
    <xdr:sp macro="" textlink="">
      <xdr:nvSpPr>
        <xdr:cNvPr id="636" name="n_4aveValue【消防施設】&#10;一人当たり面積"/>
        <xdr:cNvSpPr txBox="1"/>
      </xdr:nvSpPr>
      <xdr:spPr>
        <a:xfrm>
          <a:off x="1622686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5170</xdr:rowOff>
    </xdr:from>
    <xdr:ext cx="469744" cy="259045"/>
    <xdr:sp macro="" textlink="">
      <xdr:nvSpPr>
        <xdr:cNvPr id="637" name="n_1mainValue【消防施設】&#10;一人当たり面積"/>
        <xdr:cNvSpPr txBox="1"/>
      </xdr:nvSpPr>
      <xdr:spPr>
        <a:xfrm>
          <a:off x="18561127" y="1425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6476</xdr:rowOff>
    </xdr:from>
    <xdr:ext cx="469744" cy="259045"/>
    <xdr:sp macro="" textlink="">
      <xdr:nvSpPr>
        <xdr:cNvPr id="638" name="n_2mainValue【消防施設】&#10;一人当たり面積"/>
        <xdr:cNvSpPr txBox="1"/>
      </xdr:nvSpPr>
      <xdr:spPr>
        <a:xfrm>
          <a:off x="17776267" y="1425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7456</xdr:rowOff>
    </xdr:from>
    <xdr:ext cx="469744" cy="259045"/>
    <xdr:sp macro="" textlink="">
      <xdr:nvSpPr>
        <xdr:cNvPr id="639" name="n_3mainValue【消防施設】&#10;一人当たり面積"/>
        <xdr:cNvSpPr txBox="1"/>
      </xdr:nvSpPr>
      <xdr:spPr>
        <a:xfrm>
          <a:off x="17001567" y="1425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8762</xdr:rowOff>
    </xdr:from>
    <xdr:ext cx="469744" cy="259045"/>
    <xdr:sp macro="" textlink="">
      <xdr:nvSpPr>
        <xdr:cNvPr id="640" name="n_4mainValue【消防施設】&#10;一人当たり面積"/>
        <xdr:cNvSpPr txBox="1"/>
      </xdr:nvSpPr>
      <xdr:spPr>
        <a:xfrm>
          <a:off x="16226867" y="1425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6" name="直線コネクタ 665"/>
        <xdr:cNvCxnSpPr/>
      </xdr:nvCxnSpPr>
      <xdr:spPr>
        <a:xfrm flipV="1">
          <a:off x="14375764" y="16778151"/>
          <a:ext cx="0" cy="152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69" name="【庁舎】&#10;有形固定資産減価償却率最大値テキスト"/>
        <xdr:cNvSpPr txBox="1"/>
      </xdr:nvSpPr>
      <xdr:spPr>
        <a:xfrm>
          <a:off x="14414500" y="16560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0" name="直線コネクタ 669"/>
        <xdr:cNvCxnSpPr/>
      </xdr:nvCxnSpPr>
      <xdr:spPr>
        <a:xfrm>
          <a:off x="14287500" y="16778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671" name="【庁舎】&#10;有形固定資産減価償却率平均値テキスト"/>
        <xdr:cNvSpPr txBox="1"/>
      </xdr:nvSpPr>
      <xdr:spPr>
        <a:xfrm>
          <a:off x="14414500" y="17382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672" name="フローチャート: 判断 671"/>
        <xdr:cNvSpPr/>
      </xdr:nvSpPr>
      <xdr:spPr>
        <a:xfrm>
          <a:off x="14325600" y="1752690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673" name="フローチャート: 判断 672"/>
        <xdr:cNvSpPr/>
      </xdr:nvSpPr>
      <xdr:spPr>
        <a:xfrm>
          <a:off x="13578840" y="1761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674" name="フローチャート: 判断 673"/>
        <xdr:cNvSpPr/>
      </xdr:nvSpPr>
      <xdr:spPr>
        <a:xfrm>
          <a:off x="12804140" y="17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675" name="フローチャート: 判断 674"/>
        <xdr:cNvSpPr/>
      </xdr:nvSpPr>
      <xdr:spPr>
        <a:xfrm>
          <a:off x="12029440" y="176439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676" name="フローチャート: 判断 675"/>
        <xdr:cNvSpPr/>
      </xdr:nvSpPr>
      <xdr:spPr>
        <a:xfrm>
          <a:off x="11231880" y="17605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129902</xdr:rowOff>
    </xdr:from>
    <xdr:to>
      <xdr:col>85</xdr:col>
      <xdr:colOff>177800</xdr:colOff>
      <xdr:row>107</xdr:row>
      <xdr:rowOff>60052</xdr:rowOff>
    </xdr:to>
    <xdr:sp macro="" textlink="">
      <xdr:nvSpPr>
        <xdr:cNvPr id="682" name="楕円 681"/>
        <xdr:cNvSpPr/>
      </xdr:nvSpPr>
      <xdr:spPr>
        <a:xfrm>
          <a:off x="14325600" y="1789974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108329</xdr:rowOff>
    </xdr:from>
    <xdr:ext cx="405111" cy="259045"/>
    <xdr:sp macro="" textlink="">
      <xdr:nvSpPr>
        <xdr:cNvPr id="683" name="【庁舎】&#10;有形固定資産減価償却率該当値テキスト"/>
        <xdr:cNvSpPr txBox="1"/>
      </xdr:nvSpPr>
      <xdr:spPr>
        <a:xfrm>
          <a:off x="14414500" y="1787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98879</xdr:rowOff>
    </xdr:from>
    <xdr:to>
      <xdr:col>81</xdr:col>
      <xdr:colOff>101600</xdr:colOff>
      <xdr:row>107</xdr:row>
      <xdr:rowOff>29029</xdr:rowOff>
    </xdr:to>
    <xdr:sp macro="" textlink="">
      <xdr:nvSpPr>
        <xdr:cNvPr id="684" name="楕円 683"/>
        <xdr:cNvSpPr/>
      </xdr:nvSpPr>
      <xdr:spPr>
        <a:xfrm>
          <a:off x="13578840" y="178687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149679</xdr:rowOff>
    </xdr:from>
    <xdr:to>
      <xdr:col>85</xdr:col>
      <xdr:colOff>127000</xdr:colOff>
      <xdr:row>107</xdr:row>
      <xdr:rowOff>9252</xdr:rowOff>
    </xdr:to>
    <xdr:cxnSp macro="">
      <xdr:nvCxnSpPr>
        <xdr:cNvPr id="685" name="直線コネクタ 684"/>
        <xdr:cNvCxnSpPr/>
      </xdr:nvCxnSpPr>
      <xdr:spPr>
        <a:xfrm>
          <a:off x="13629640" y="17919519"/>
          <a:ext cx="746760" cy="2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66221</xdr:rowOff>
    </xdr:from>
    <xdr:to>
      <xdr:col>76</xdr:col>
      <xdr:colOff>165100</xdr:colOff>
      <xdr:row>106</xdr:row>
      <xdr:rowOff>167821</xdr:rowOff>
    </xdr:to>
    <xdr:sp macro="" textlink="">
      <xdr:nvSpPr>
        <xdr:cNvPr id="686" name="楕円 685"/>
        <xdr:cNvSpPr/>
      </xdr:nvSpPr>
      <xdr:spPr>
        <a:xfrm>
          <a:off x="12804140" y="178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117021</xdr:rowOff>
    </xdr:from>
    <xdr:to>
      <xdr:col>81</xdr:col>
      <xdr:colOff>50800</xdr:colOff>
      <xdr:row>106</xdr:row>
      <xdr:rowOff>149679</xdr:rowOff>
    </xdr:to>
    <xdr:cxnSp macro="">
      <xdr:nvCxnSpPr>
        <xdr:cNvPr id="687" name="直線コネクタ 686"/>
        <xdr:cNvCxnSpPr/>
      </xdr:nvCxnSpPr>
      <xdr:spPr>
        <a:xfrm>
          <a:off x="12854940" y="1788686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35198</xdr:rowOff>
    </xdr:from>
    <xdr:to>
      <xdr:col>72</xdr:col>
      <xdr:colOff>38100</xdr:colOff>
      <xdr:row>106</xdr:row>
      <xdr:rowOff>136798</xdr:rowOff>
    </xdr:to>
    <xdr:sp macro="" textlink="">
      <xdr:nvSpPr>
        <xdr:cNvPr id="688" name="楕円 687"/>
        <xdr:cNvSpPr/>
      </xdr:nvSpPr>
      <xdr:spPr>
        <a:xfrm>
          <a:off x="12029440" y="17805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85998</xdr:rowOff>
    </xdr:from>
    <xdr:to>
      <xdr:col>76</xdr:col>
      <xdr:colOff>114300</xdr:colOff>
      <xdr:row>106</xdr:row>
      <xdr:rowOff>117021</xdr:rowOff>
    </xdr:to>
    <xdr:cxnSp macro="">
      <xdr:nvCxnSpPr>
        <xdr:cNvPr id="689" name="直線コネクタ 688"/>
        <xdr:cNvCxnSpPr/>
      </xdr:nvCxnSpPr>
      <xdr:spPr>
        <a:xfrm>
          <a:off x="12072620" y="17855838"/>
          <a:ext cx="78232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4173</xdr:rowOff>
    </xdr:from>
    <xdr:to>
      <xdr:col>67</xdr:col>
      <xdr:colOff>101600</xdr:colOff>
      <xdr:row>106</xdr:row>
      <xdr:rowOff>105773</xdr:rowOff>
    </xdr:to>
    <xdr:sp macro="" textlink="">
      <xdr:nvSpPr>
        <xdr:cNvPr id="690" name="楕円 689"/>
        <xdr:cNvSpPr/>
      </xdr:nvSpPr>
      <xdr:spPr>
        <a:xfrm>
          <a:off x="11231880" y="177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54973</xdr:rowOff>
    </xdr:from>
    <xdr:to>
      <xdr:col>71</xdr:col>
      <xdr:colOff>177800</xdr:colOff>
      <xdr:row>106</xdr:row>
      <xdr:rowOff>85998</xdr:rowOff>
    </xdr:to>
    <xdr:cxnSp macro="">
      <xdr:nvCxnSpPr>
        <xdr:cNvPr id="691" name="直線コネクタ 690"/>
        <xdr:cNvCxnSpPr/>
      </xdr:nvCxnSpPr>
      <xdr:spPr>
        <a:xfrm>
          <a:off x="11282680" y="17824813"/>
          <a:ext cx="78994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692" name="n_1aveValue【庁舎】&#10;有形固定資産減価償却率"/>
        <xdr:cNvSpPr txBox="1"/>
      </xdr:nvSpPr>
      <xdr:spPr>
        <a:xfrm>
          <a:off x="13437244" y="1739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693" name="n_2aveValue【庁舎】&#10;有形固定資産減価償却率"/>
        <xdr:cNvSpPr txBox="1"/>
      </xdr:nvSpPr>
      <xdr:spPr>
        <a:xfrm>
          <a:off x="12675244"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694" name="n_3aveValue【庁舎】&#10;有形固定資産減価償却率"/>
        <xdr:cNvSpPr txBox="1"/>
      </xdr:nvSpPr>
      <xdr:spPr>
        <a:xfrm>
          <a:off x="11900544" y="1742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695" name="n_4aveValue【庁舎】&#10;有形固定資産減価償却率"/>
        <xdr:cNvSpPr txBox="1"/>
      </xdr:nvSpPr>
      <xdr:spPr>
        <a:xfrm>
          <a:off x="11102984" y="1738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20156</xdr:rowOff>
    </xdr:from>
    <xdr:ext cx="405111" cy="259045"/>
    <xdr:sp macro="" textlink="">
      <xdr:nvSpPr>
        <xdr:cNvPr id="696" name="n_1mainValue【庁舎】&#10;有形固定資産減価償却率"/>
        <xdr:cNvSpPr txBox="1"/>
      </xdr:nvSpPr>
      <xdr:spPr>
        <a:xfrm>
          <a:off x="13437244" y="17957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158948</xdr:rowOff>
    </xdr:from>
    <xdr:ext cx="405111" cy="259045"/>
    <xdr:sp macro="" textlink="">
      <xdr:nvSpPr>
        <xdr:cNvPr id="697" name="n_2mainValue【庁舎】&#10;有形固定資産減価償却率"/>
        <xdr:cNvSpPr txBox="1"/>
      </xdr:nvSpPr>
      <xdr:spPr>
        <a:xfrm>
          <a:off x="12675244" y="179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127925</xdr:rowOff>
    </xdr:from>
    <xdr:ext cx="405111" cy="259045"/>
    <xdr:sp macro="" textlink="">
      <xdr:nvSpPr>
        <xdr:cNvPr id="698" name="n_3mainValue【庁舎】&#10;有形固定資産減価償却率"/>
        <xdr:cNvSpPr txBox="1"/>
      </xdr:nvSpPr>
      <xdr:spPr>
        <a:xfrm>
          <a:off x="11900544" y="1789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699" name="n_4mainValue【庁舎】&#10;有形固定資産減価償却率"/>
        <xdr:cNvSpPr txBox="1"/>
      </xdr:nvSpPr>
      <xdr:spPr>
        <a:xfrm>
          <a:off x="11102984" y="1786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10" name="直線コネクタ 709"/>
        <xdr:cNvCxnSpPr/>
      </xdr:nvCxnSpPr>
      <xdr:spPr>
        <a:xfrm>
          <a:off x="1609344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11" name="テキスト ボックス 710"/>
        <xdr:cNvSpPr txBox="1"/>
      </xdr:nvSpPr>
      <xdr:spPr>
        <a:xfrm>
          <a:off x="1569484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12" name="直線コネクタ 711"/>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3" name="テキスト ボックス 712"/>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14" name="直線コネクタ 713"/>
        <xdr:cNvCxnSpPr/>
      </xdr:nvCxnSpPr>
      <xdr:spPr>
        <a:xfrm>
          <a:off x="1609344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15" name="テキスト ボックス 714"/>
        <xdr:cNvSpPr txBox="1"/>
      </xdr:nvSpPr>
      <xdr:spPr>
        <a:xfrm>
          <a:off x="1569484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18" name="直線コネクタ 717"/>
        <xdr:cNvCxnSpPr/>
      </xdr:nvCxnSpPr>
      <xdr:spPr>
        <a:xfrm>
          <a:off x="1609344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19" name="テキスト ボックス 718"/>
        <xdr:cNvSpPr txBox="1"/>
      </xdr:nvSpPr>
      <xdr:spPr>
        <a:xfrm>
          <a:off x="1569484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20" name="直線コネクタ 719"/>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21" name="テキスト ボックス 720"/>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22" name="直線コネクタ 721"/>
        <xdr:cNvCxnSpPr/>
      </xdr:nvCxnSpPr>
      <xdr:spPr>
        <a:xfrm>
          <a:off x="1609344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23" name="テキスト ボックス 722"/>
        <xdr:cNvSpPr txBox="1"/>
      </xdr:nvSpPr>
      <xdr:spPr>
        <a:xfrm>
          <a:off x="1569484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727" name="直線コネクタ 726"/>
        <xdr:cNvCxnSpPr/>
      </xdr:nvCxnSpPr>
      <xdr:spPr>
        <a:xfrm flipV="1">
          <a:off x="19509104" y="16841152"/>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728" name="【庁舎】&#10;一人当たり面積最小値テキスト"/>
        <xdr:cNvSpPr txBox="1"/>
      </xdr:nvSpPr>
      <xdr:spPr>
        <a:xfrm>
          <a:off x="19547840" y="1822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729" name="直線コネクタ 728"/>
        <xdr:cNvCxnSpPr/>
      </xdr:nvCxnSpPr>
      <xdr:spPr>
        <a:xfrm>
          <a:off x="19443700" y="18220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730" name="【庁舎】&#10;一人当たり面積最大値テキスト"/>
        <xdr:cNvSpPr txBox="1"/>
      </xdr:nvSpPr>
      <xdr:spPr>
        <a:xfrm>
          <a:off x="19547840" y="166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731" name="直線コネクタ 730"/>
        <xdr:cNvCxnSpPr/>
      </xdr:nvCxnSpPr>
      <xdr:spPr>
        <a:xfrm>
          <a:off x="19443700" y="168411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732" name="【庁舎】&#10;一人当たり面積平均値テキスト"/>
        <xdr:cNvSpPr txBox="1"/>
      </xdr:nvSpPr>
      <xdr:spPr>
        <a:xfrm>
          <a:off x="19547840" y="17875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733" name="フローチャート: 判断 732"/>
        <xdr:cNvSpPr/>
      </xdr:nvSpPr>
      <xdr:spPr>
        <a:xfrm>
          <a:off x="19458940" y="17897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734" name="フローチャート: 判断 733"/>
        <xdr:cNvSpPr/>
      </xdr:nvSpPr>
      <xdr:spPr>
        <a:xfrm>
          <a:off x="18735040" y="17925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735" name="フローチャート: 判断 734"/>
        <xdr:cNvSpPr/>
      </xdr:nvSpPr>
      <xdr:spPr>
        <a:xfrm>
          <a:off x="17937480" y="17926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736" name="フローチャート: 判断 735"/>
        <xdr:cNvSpPr/>
      </xdr:nvSpPr>
      <xdr:spPr>
        <a:xfrm>
          <a:off x="17162780" y="1794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737" name="フローチャート: 判断 736"/>
        <xdr:cNvSpPr/>
      </xdr:nvSpPr>
      <xdr:spPr>
        <a:xfrm>
          <a:off x="16388080" y="179333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70168</xdr:rowOff>
    </xdr:from>
    <xdr:to>
      <xdr:col>116</xdr:col>
      <xdr:colOff>114300</xdr:colOff>
      <xdr:row>106</xdr:row>
      <xdr:rowOff>318</xdr:rowOff>
    </xdr:to>
    <xdr:sp macro="" textlink="">
      <xdr:nvSpPr>
        <xdr:cNvPr id="743" name="楕円 742"/>
        <xdr:cNvSpPr/>
      </xdr:nvSpPr>
      <xdr:spPr>
        <a:xfrm>
          <a:off x="19458940" y="17672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93045</xdr:rowOff>
    </xdr:from>
    <xdr:ext cx="469744" cy="259045"/>
    <xdr:sp macro="" textlink="">
      <xdr:nvSpPr>
        <xdr:cNvPr id="744" name="【庁舎】&#10;一人当たり面積該当値テキスト"/>
        <xdr:cNvSpPr txBox="1"/>
      </xdr:nvSpPr>
      <xdr:spPr>
        <a:xfrm>
          <a:off x="19547840" y="1752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83502</xdr:rowOff>
    </xdr:from>
    <xdr:to>
      <xdr:col>112</xdr:col>
      <xdr:colOff>38100</xdr:colOff>
      <xdr:row>106</xdr:row>
      <xdr:rowOff>13652</xdr:rowOff>
    </xdr:to>
    <xdr:sp macro="" textlink="">
      <xdr:nvSpPr>
        <xdr:cNvPr id="745" name="楕円 744"/>
        <xdr:cNvSpPr/>
      </xdr:nvSpPr>
      <xdr:spPr>
        <a:xfrm>
          <a:off x="18735040" y="176857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120968</xdr:rowOff>
    </xdr:from>
    <xdr:to>
      <xdr:col>116</xdr:col>
      <xdr:colOff>63500</xdr:colOff>
      <xdr:row>105</xdr:row>
      <xdr:rowOff>134302</xdr:rowOff>
    </xdr:to>
    <xdr:cxnSp macro="">
      <xdr:nvCxnSpPr>
        <xdr:cNvPr id="746" name="直線コネクタ 745"/>
        <xdr:cNvCxnSpPr/>
      </xdr:nvCxnSpPr>
      <xdr:spPr>
        <a:xfrm flipV="1">
          <a:off x="18778220" y="17723168"/>
          <a:ext cx="73152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97789</xdr:rowOff>
    </xdr:from>
    <xdr:to>
      <xdr:col>107</xdr:col>
      <xdr:colOff>101600</xdr:colOff>
      <xdr:row>106</xdr:row>
      <xdr:rowOff>27939</xdr:rowOff>
    </xdr:to>
    <xdr:sp macro="" textlink="">
      <xdr:nvSpPr>
        <xdr:cNvPr id="747" name="楕円 746"/>
        <xdr:cNvSpPr/>
      </xdr:nvSpPr>
      <xdr:spPr>
        <a:xfrm>
          <a:off x="17937480" y="17699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134302</xdr:rowOff>
    </xdr:from>
    <xdr:to>
      <xdr:col>111</xdr:col>
      <xdr:colOff>177800</xdr:colOff>
      <xdr:row>105</xdr:row>
      <xdr:rowOff>148589</xdr:rowOff>
    </xdr:to>
    <xdr:cxnSp macro="">
      <xdr:nvCxnSpPr>
        <xdr:cNvPr id="748" name="直線コネクタ 747"/>
        <xdr:cNvCxnSpPr/>
      </xdr:nvCxnSpPr>
      <xdr:spPr>
        <a:xfrm flipV="1">
          <a:off x="17988280" y="17736502"/>
          <a:ext cx="78994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107314</xdr:rowOff>
    </xdr:from>
    <xdr:to>
      <xdr:col>102</xdr:col>
      <xdr:colOff>165100</xdr:colOff>
      <xdr:row>106</xdr:row>
      <xdr:rowOff>37464</xdr:rowOff>
    </xdr:to>
    <xdr:sp macro="" textlink="">
      <xdr:nvSpPr>
        <xdr:cNvPr id="749" name="楕円 748"/>
        <xdr:cNvSpPr/>
      </xdr:nvSpPr>
      <xdr:spPr>
        <a:xfrm>
          <a:off x="17162780" y="17709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148589</xdr:rowOff>
    </xdr:from>
    <xdr:to>
      <xdr:col>107</xdr:col>
      <xdr:colOff>50800</xdr:colOff>
      <xdr:row>105</xdr:row>
      <xdr:rowOff>158114</xdr:rowOff>
    </xdr:to>
    <xdr:cxnSp macro="">
      <xdr:nvCxnSpPr>
        <xdr:cNvPr id="750" name="直線コネクタ 749"/>
        <xdr:cNvCxnSpPr/>
      </xdr:nvCxnSpPr>
      <xdr:spPr>
        <a:xfrm flipV="1">
          <a:off x="17213580" y="17750789"/>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751" name="楕円 750"/>
        <xdr:cNvSpPr/>
      </xdr:nvSpPr>
      <xdr:spPr>
        <a:xfrm>
          <a:off x="16388080" y="17768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158114</xdr:rowOff>
    </xdr:from>
    <xdr:to>
      <xdr:col>102</xdr:col>
      <xdr:colOff>114300</xdr:colOff>
      <xdr:row>106</xdr:row>
      <xdr:rowOff>45720</xdr:rowOff>
    </xdr:to>
    <xdr:cxnSp macro="">
      <xdr:nvCxnSpPr>
        <xdr:cNvPr id="752" name="直線コネクタ 751"/>
        <xdr:cNvCxnSpPr/>
      </xdr:nvCxnSpPr>
      <xdr:spPr>
        <a:xfrm flipV="1">
          <a:off x="16431260" y="17760314"/>
          <a:ext cx="782320" cy="5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753" name="n_1aveValue【庁舎】&#10;一人当たり面積"/>
        <xdr:cNvSpPr txBox="1"/>
      </xdr:nvSpPr>
      <xdr:spPr>
        <a:xfrm>
          <a:off x="18561127" y="1801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754" name="n_2aveValue【庁舎】&#10;一人当たり面積"/>
        <xdr:cNvSpPr txBox="1"/>
      </xdr:nvSpPr>
      <xdr:spPr>
        <a:xfrm>
          <a:off x="17776267" y="1801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755" name="n_3aveValue【庁舎】&#10;一人当たり面積"/>
        <xdr:cNvSpPr txBox="1"/>
      </xdr:nvSpPr>
      <xdr:spPr>
        <a:xfrm>
          <a:off x="17001567" y="1804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84790</xdr:rowOff>
    </xdr:from>
    <xdr:ext cx="469744" cy="259045"/>
    <xdr:sp macro="" textlink="">
      <xdr:nvSpPr>
        <xdr:cNvPr id="756" name="n_4aveValue【庁舎】&#10;一人当たり面積"/>
        <xdr:cNvSpPr txBox="1"/>
      </xdr:nvSpPr>
      <xdr:spPr>
        <a:xfrm>
          <a:off x="16226867" y="1802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30179</xdr:rowOff>
    </xdr:from>
    <xdr:ext cx="469744" cy="259045"/>
    <xdr:sp macro="" textlink="">
      <xdr:nvSpPr>
        <xdr:cNvPr id="757" name="n_1mainValue【庁舎】&#10;一人当たり面積"/>
        <xdr:cNvSpPr txBox="1"/>
      </xdr:nvSpPr>
      <xdr:spPr>
        <a:xfrm>
          <a:off x="18561127" y="1746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44466</xdr:rowOff>
    </xdr:from>
    <xdr:ext cx="469744" cy="259045"/>
    <xdr:sp macro="" textlink="">
      <xdr:nvSpPr>
        <xdr:cNvPr id="758" name="n_2mainValue【庁舎】&#10;一人当たり面積"/>
        <xdr:cNvSpPr txBox="1"/>
      </xdr:nvSpPr>
      <xdr:spPr>
        <a:xfrm>
          <a:off x="17776267" y="1747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53991</xdr:rowOff>
    </xdr:from>
    <xdr:ext cx="469744" cy="259045"/>
    <xdr:sp macro="" textlink="">
      <xdr:nvSpPr>
        <xdr:cNvPr id="759" name="n_3mainValue【庁舎】&#10;一人当たり面積"/>
        <xdr:cNvSpPr txBox="1"/>
      </xdr:nvSpPr>
      <xdr:spPr>
        <a:xfrm>
          <a:off x="17001567" y="1748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760" name="n_4mainValue【庁舎】&#10;一人当たり面積"/>
        <xdr:cNvSpPr txBox="1"/>
      </xdr:nvSpPr>
      <xdr:spPr>
        <a:xfrm>
          <a:off x="1622686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全体では類似団体と比較して特に有形固定資産減価償却率が高くなっている施設は、公営住宅、体育館・プール及び庁舎で、特に低くなっている施設は、保育園、学校施設である。 </a:t>
          </a:r>
          <a:endParaRPr lang="ja-JP" altLang="ja-JP">
            <a:effectLst/>
          </a:endParaRPr>
        </a:p>
        <a:p>
          <a:r>
            <a:rPr lang="ja-JP" altLang="ja-JP" sz="1100" b="0" i="0" baseline="0">
              <a:solidFill>
                <a:schemeClr val="dk1"/>
              </a:solidFill>
              <a:effectLst/>
              <a:latin typeface="+mn-lt"/>
              <a:ea typeface="+mn-ea"/>
              <a:cs typeface="+mn-cs"/>
            </a:rPr>
            <a:t>また、一人当たりの面積からすると、保育園、庁舎が高く、保育園については、合併後に行った施設の統廃合により、有形固定資産減価償却率が低くなっているが、一人当たり面積については、ほぼ横ばいとなっている。</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特に有形固定資産減価償却率が高い公営住宅については、有形固定資産減価償却率８３．５％となっており、その他の公共施設も個別施設計画策定に際して、再編について検討し、将来の改修、建替費用について試算していく。</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今後は、年々と加速する少子高齢化の影響もあり人口減少が進むなかで、利用者が少ない施設は集約複合化も検討しながら、時代の規模にあわせて小さくなるのではなく、地域課題を解決しながら賢く収縮していく必要があ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13,764
13,669
232.17
13,881,880
13,085,457
781,348
6,946,505
12,014,088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人口の減少や全国平均を上回る高齢化率に加え、町内の中心となる</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次産業が低調なことにより、財政基盤が弱く、類似団体では低い水準となっている。組織の見直し等により歳出の削減に努めるとともに、地方税の徴収強化等の取組みを行い、財政の健全化に努める。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52494</xdr:rowOff>
    </xdr:to>
    <xdr:cxnSp macro="">
      <xdr:nvCxnSpPr>
        <xdr:cNvPr id="71" name="直線コネクタ 70"/>
        <xdr:cNvCxnSpPr/>
      </xdr:nvCxnSpPr>
      <xdr:spPr>
        <a:xfrm flipV="1">
          <a:off x="3225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52494</xdr:rowOff>
    </xdr:to>
    <xdr:cxnSp macro="">
      <xdr:nvCxnSpPr>
        <xdr:cNvPr id="74" name="直線コネクタ 73"/>
        <xdr:cNvCxnSpPr/>
      </xdr:nvCxnSpPr>
      <xdr:spPr>
        <a:xfrm>
          <a:off x="2336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52494</xdr:rowOff>
    </xdr:from>
    <xdr:to>
      <xdr:col>11</xdr:col>
      <xdr:colOff>31750</xdr:colOff>
      <xdr:row>44</xdr:row>
      <xdr:rowOff>52494</xdr:rowOff>
    </xdr:to>
    <xdr:cxnSp macro="">
      <xdr:nvCxnSpPr>
        <xdr:cNvPr id="77" name="直線コネクタ 76"/>
        <xdr:cNvCxnSpPr/>
      </xdr:nvCxnSpPr>
      <xdr:spPr>
        <a:xfrm>
          <a:off x="1447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88071</xdr:rowOff>
    </xdr:from>
    <xdr:ext cx="762000" cy="259045"/>
    <xdr:sp macro="" textlink="">
      <xdr:nvSpPr>
        <xdr:cNvPr id="92" name="テキスト ボックス 91"/>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3" name="楕円 92"/>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94" name="テキスト ボックス 93"/>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95" name="楕円 94"/>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96" name="テキスト ボックス 95"/>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類似団体の平均より下回っているが、公債費の占めるウェートが大き</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。償還額のピークは過ぎ、年々公債費の占める割合は縮小しているが、今後は新発債の抑制や繰上償還を計画的に行い抑制に努める。</a:t>
          </a:r>
          <a:endParaRPr lang="ja-JP" altLang="ja-JP" sz="1400">
            <a:effectLst/>
          </a:endParaRPr>
        </a:p>
        <a:p>
          <a:r>
            <a:rPr kumimoji="1" lang="ja-JP" altLang="ja-JP" sz="1100">
              <a:solidFill>
                <a:schemeClr val="dk1"/>
              </a:solidFill>
              <a:effectLst/>
              <a:latin typeface="+mn-lt"/>
              <a:ea typeface="+mn-ea"/>
              <a:cs typeface="+mn-cs"/>
            </a:rPr>
            <a:t>また、公営企業会計や保険会計への繰出金は年々増加</a:t>
          </a:r>
          <a:r>
            <a:rPr kumimoji="1" lang="ja-JP" altLang="en-US" sz="1100">
              <a:solidFill>
                <a:schemeClr val="dk1"/>
              </a:solidFill>
              <a:effectLst/>
              <a:latin typeface="+mn-lt"/>
              <a:ea typeface="+mn-ea"/>
              <a:cs typeface="+mn-cs"/>
            </a:rPr>
            <a:t>傾向にあ</a:t>
          </a:r>
          <a:r>
            <a:rPr kumimoji="1" lang="ja-JP" altLang="ja-JP" sz="1100">
              <a:solidFill>
                <a:schemeClr val="dk1"/>
              </a:solidFill>
              <a:effectLst/>
              <a:latin typeface="+mn-lt"/>
              <a:ea typeface="+mn-ea"/>
              <a:cs typeface="+mn-cs"/>
            </a:rPr>
            <a:t>るため、経費の削減や独立採算の原則に立ち返った料金の値上げ、保険税（料）の適正化を図るなど、繰出金を減らすように努める。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92287</xdr:rowOff>
    </xdr:from>
    <xdr:to>
      <xdr:col>23</xdr:col>
      <xdr:colOff>133350</xdr:colOff>
      <xdr:row>60</xdr:row>
      <xdr:rowOff>41487</xdr:rowOff>
    </xdr:to>
    <xdr:cxnSp macro="">
      <xdr:nvCxnSpPr>
        <xdr:cNvPr id="131" name="直線コネクタ 130"/>
        <xdr:cNvCxnSpPr/>
      </xdr:nvCxnSpPr>
      <xdr:spPr>
        <a:xfrm flipV="1">
          <a:off x="4114800" y="1020783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41487</xdr:rowOff>
    </xdr:to>
    <xdr:cxnSp macro="">
      <xdr:nvCxnSpPr>
        <xdr:cNvPr id="134" name="直線コネクタ 133"/>
        <xdr:cNvCxnSpPr/>
      </xdr:nvCxnSpPr>
      <xdr:spPr>
        <a:xfrm>
          <a:off x="3225800" y="1024001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9313</xdr:rowOff>
    </xdr:to>
    <xdr:cxnSp macro="">
      <xdr:nvCxnSpPr>
        <xdr:cNvPr id="137" name="直線コネクタ 136"/>
        <xdr:cNvCxnSpPr/>
      </xdr:nvCxnSpPr>
      <xdr:spPr>
        <a:xfrm flipV="1">
          <a:off x="2336800" y="102400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9313</xdr:rowOff>
    </xdr:from>
    <xdr:to>
      <xdr:col>11</xdr:col>
      <xdr:colOff>31750</xdr:colOff>
      <xdr:row>60</xdr:row>
      <xdr:rowOff>17356</xdr:rowOff>
    </xdr:to>
    <xdr:cxnSp macro="">
      <xdr:nvCxnSpPr>
        <xdr:cNvPr id="140" name="直線コネクタ 139"/>
        <xdr:cNvCxnSpPr/>
      </xdr:nvCxnSpPr>
      <xdr:spPr>
        <a:xfrm flipV="1">
          <a:off x="1447800" y="102963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4" name="テキスト ボックス 143"/>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41487</xdr:rowOff>
    </xdr:from>
    <xdr:to>
      <xdr:col>23</xdr:col>
      <xdr:colOff>184150</xdr:colOff>
      <xdr:row>59</xdr:row>
      <xdr:rowOff>143087</xdr:rowOff>
    </xdr:to>
    <xdr:sp macro="" textlink="">
      <xdr:nvSpPr>
        <xdr:cNvPr id="150" name="楕円 149"/>
        <xdr:cNvSpPr/>
      </xdr:nvSpPr>
      <xdr:spPr>
        <a:xfrm>
          <a:off x="49022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58014</xdr:rowOff>
    </xdr:from>
    <xdr:ext cx="762000" cy="259045"/>
    <xdr:sp macro="" textlink="">
      <xdr:nvSpPr>
        <xdr:cNvPr id="151" name="財政構造の弾力性該当値テキスト"/>
        <xdr:cNvSpPr txBox="1"/>
      </xdr:nvSpPr>
      <xdr:spPr>
        <a:xfrm>
          <a:off x="5041900" y="100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162137</xdr:rowOff>
    </xdr:from>
    <xdr:to>
      <xdr:col>19</xdr:col>
      <xdr:colOff>184150</xdr:colOff>
      <xdr:row>60</xdr:row>
      <xdr:rowOff>92287</xdr:rowOff>
    </xdr:to>
    <xdr:sp macro="" textlink="">
      <xdr:nvSpPr>
        <xdr:cNvPr id="152" name="楕円 151"/>
        <xdr:cNvSpPr/>
      </xdr:nvSpPr>
      <xdr:spPr>
        <a:xfrm>
          <a:off x="4064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102464</xdr:rowOff>
    </xdr:from>
    <xdr:ext cx="736600" cy="259045"/>
    <xdr:sp macro="" textlink="">
      <xdr:nvSpPr>
        <xdr:cNvPr id="153" name="テキスト ボックス 152"/>
        <xdr:cNvSpPr txBox="1"/>
      </xdr:nvSpPr>
      <xdr:spPr>
        <a:xfrm>
          <a:off x="3733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73660</xdr:rowOff>
    </xdr:from>
    <xdr:to>
      <xdr:col>15</xdr:col>
      <xdr:colOff>133350</xdr:colOff>
      <xdr:row>60</xdr:row>
      <xdr:rowOff>3810</xdr:rowOff>
    </xdr:to>
    <xdr:sp macro="" textlink="">
      <xdr:nvSpPr>
        <xdr:cNvPr id="154" name="楕円 153"/>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13987</xdr:rowOff>
    </xdr:from>
    <xdr:ext cx="762000" cy="259045"/>
    <xdr:sp macro="" textlink="">
      <xdr:nvSpPr>
        <xdr:cNvPr id="155" name="テキスト ボックス 154"/>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129963</xdr:rowOff>
    </xdr:from>
    <xdr:to>
      <xdr:col>11</xdr:col>
      <xdr:colOff>82550</xdr:colOff>
      <xdr:row>60</xdr:row>
      <xdr:rowOff>60113</xdr:rowOff>
    </xdr:to>
    <xdr:sp macro="" textlink="">
      <xdr:nvSpPr>
        <xdr:cNvPr id="156" name="楕円 155"/>
        <xdr:cNvSpPr/>
      </xdr:nvSpPr>
      <xdr:spPr>
        <a:xfrm>
          <a:off x="2286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70290</xdr:rowOff>
    </xdr:from>
    <xdr:ext cx="762000" cy="259045"/>
    <xdr:sp macro="" textlink="">
      <xdr:nvSpPr>
        <xdr:cNvPr id="157" name="テキスト ボックス 156"/>
        <xdr:cNvSpPr txBox="1"/>
      </xdr:nvSpPr>
      <xdr:spPr>
        <a:xfrm>
          <a:off x="1955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138006</xdr:rowOff>
    </xdr:from>
    <xdr:to>
      <xdr:col>7</xdr:col>
      <xdr:colOff>31750</xdr:colOff>
      <xdr:row>60</xdr:row>
      <xdr:rowOff>68156</xdr:rowOff>
    </xdr:to>
    <xdr:sp macro="" textlink="">
      <xdr:nvSpPr>
        <xdr:cNvPr id="158" name="楕円 157"/>
        <xdr:cNvSpPr/>
      </xdr:nvSpPr>
      <xdr:spPr>
        <a:xfrm>
          <a:off x="1397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78333</xdr:rowOff>
    </xdr:from>
    <xdr:ext cx="762000" cy="259045"/>
    <xdr:sp macro="" textlink="">
      <xdr:nvSpPr>
        <xdr:cNvPr id="159" name="テキスト ボックス 158"/>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上回っているのは、高年齢層の職員構成などにより人件費が嵩んでいることが主な要因となっている。今後は新規採用職員の抑制により職員数を減員するとともに、物件費においても、民間委託が可能なものは民間委託を進め、コストの低減を図るよう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14729</xdr:rowOff>
    </xdr:from>
    <xdr:to>
      <xdr:col>23</xdr:col>
      <xdr:colOff>133350</xdr:colOff>
      <xdr:row>84</xdr:row>
      <xdr:rowOff>56832</xdr:rowOff>
    </xdr:to>
    <xdr:cxnSp macro="">
      <xdr:nvCxnSpPr>
        <xdr:cNvPr id="194" name="直線コネクタ 193"/>
        <xdr:cNvCxnSpPr/>
      </xdr:nvCxnSpPr>
      <xdr:spPr>
        <a:xfrm>
          <a:off x="4114800" y="14416529"/>
          <a:ext cx="838200" cy="4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1505</xdr:rowOff>
    </xdr:from>
    <xdr:to>
      <xdr:col>19</xdr:col>
      <xdr:colOff>133350</xdr:colOff>
      <xdr:row>84</xdr:row>
      <xdr:rowOff>14729</xdr:rowOff>
    </xdr:to>
    <xdr:cxnSp macro="">
      <xdr:nvCxnSpPr>
        <xdr:cNvPr id="197" name="直線コネクタ 196"/>
        <xdr:cNvCxnSpPr/>
      </xdr:nvCxnSpPr>
      <xdr:spPr>
        <a:xfrm>
          <a:off x="3225800" y="14403305"/>
          <a:ext cx="8890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9" name="テキスト ボックス 198"/>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109699</xdr:rowOff>
    </xdr:from>
    <xdr:to>
      <xdr:col>15</xdr:col>
      <xdr:colOff>82550</xdr:colOff>
      <xdr:row>84</xdr:row>
      <xdr:rowOff>1505</xdr:rowOff>
    </xdr:to>
    <xdr:cxnSp macro="">
      <xdr:nvCxnSpPr>
        <xdr:cNvPr id="200" name="直線コネクタ 199"/>
        <xdr:cNvCxnSpPr/>
      </xdr:nvCxnSpPr>
      <xdr:spPr>
        <a:xfrm>
          <a:off x="2336800" y="14340049"/>
          <a:ext cx="889000" cy="6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2" name="テキスト ボックス 201"/>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75245</xdr:rowOff>
    </xdr:from>
    <xdr:to>
      <xdr:col>11</xdr:col>
      <xdr:colOff>31750</xdr:colOff>
      <xdr:row>83</xdr:row>
      <xdr:rowOff>109699</xdr:rowOff>
    </xdr:to>
    <xdr:cxnSp macro="">
      <xdr:nvCxnSpPr>
        <xdr:cNvPr id="203" name="直線コネクタ 202"/>
        <xdr:cNvCxnSpPr/>
      </xdr:nvCxnSpPr>
      <xdr:spPr>
        <a:xfrm>
          <a:off x="1447800" y="14305595"/>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5" name="テキスト ボックス 204"/>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97841</xdr:rowOff>
    </xdr:from>
    <xdr:ext cx="762000" cy="259045"/>
    <xdr:sp macro="" textlink="">
      <xdr:nvSpPr>
        <xdr:cNvPr id="207" name="テキスト ボックス 206"/>
        <xdr:cNvSpPr txBox="1"/>
      </xdr:nvSpPr>
      <xdr:spPr>
        <a:xfrm>
          <a:off x="1066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6032</xdr:rowOff>
    </xdr:from>
    <xdr:to>
      <xdr:col>23</xdr:col>
      <xdr:colOff>184150</xdr:colOff>
      <xdr:row>84</xdr:row>
      <xdr:rowOff>107632</xdr:rowOff>
    </xdr:to>
    <xdr:sp macro="" textlink="">
      <xdr:nvSpPr>
        <xdr:cNvPr id="213" name="楕円 212"/>
        <xdr:cNvSpPr/>
      </xdr:nvSpPr>
      <xdr:spPr>
        <a:xfrm>
          <a:off x="4902200" y="1440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149559</xdr:rowOff>
    </xdr:from>
    <xdr:ext cx="762000" cy="259045"/>
    <xdr:sp macro="" textlink="">
      <xdr:nvSpPr>
        <xdr:cNvPr id="214" name="人件費・物件費等の状況該当値テキスト"/>
        <xdr:cNvSpPr txBox="1"/>
      </xdr:nvSpPr>
      <xdr:spPr>
        <a:xfrm>
          <a:off x="5041900" y="1437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135379</xdr:rowOff>
    </xdr:from>
    <xdr:to>
      <xdr:col>19</xdr:col>
      <xdr:colOff>184150</xdr:colOff>
      <xdr:row>84</xdr:row>
      <xdr:rowOff>65529</xdr:rowOff>
    </xdr:to>
    <xdr:sp macro="" textlink="">
      <xdr:nvSpPr>
        <xdr:cNvPr id="215" name="楕円 214"/>
        <xdr:cNvSpPr/>
      </xdr:nvSpPr>
      <xdr:spPr>
        <a:xfrm>
          <a:off x="4064000" y="143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50306</xdr:rowOff>
    </xdr:from>
    <xdr:ext cx="736600" cy="259045"/>
    <xdr:sp macro="" textlink="">
      <xdr:nvSpPr>
        <xdr:cNvPr id="216" name="テキスト ボックス 215"/>
        <xdr:cNvSpPr txBox="1"/>
      </xdr:nvSpPr>
      <xdr:spPr>
        <a:xfrm>
          <a:off x="3733800" y="1445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122155</xdr:rowOff>
    </xdr:from>
    <xdr:to>
      <xdr:col>15</xdr:col>
      <xdr:colOff>133350</xdr:colOff>
      <xdr:row>84</xdr:row>
      <xdr:rowOff>52305</xdr:rowOff>
    </xdr:to>
    <xdr:sp macro="" textlink="">
      <xdr:nvSpPr>
        <xdr:cNvPr id="217" name="楕円 216"/>
        <xdr:cNvSpPr/>
      </xdr:nvSpPr>
      <xdr:spPr>
        <a:xfrm>
          <a:off x="3175000" y="1435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37082</xdr:rowOff>
    </xdr:from>
    <xdr:ext cx="762000" cy="259045"/>
    <xdr:sp macro="" textlink="">
      <xdr:nvSpPr>
        <xdr:cNvPr id="218" name="テキスト ボックス 217"/>
        <xdr:cNvSpPr txBox="1"/>
      </xdr:nvSpPr>
      <xdr:spPr>
        <a:xfrm>
          <a:off x="2844800" y="1443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58899</xdr:rowOff>
    </xdr:from>
    <xdr:to>
      <xdr:col>11</xdr:col>
      <xdr:colOff>82550</xdr:colOff>
      <xdr:row>83</xdr:row>
      <xdr:rowOff>160499</xdr:rowOff>
    </xdr:to>
    <xdr:sp macro="" textlink="">
      <xdr:nvSpPr>
        <xdr:cNvPr id="219" name="楕円 218"/>
        <xdr:cNvSpPr/>
      </xdr:nvSpPr>
      <xdr:spPr>
        <a:xfrm>
          <a:off x="2286000" y="142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145276</xdr:rowOff>
    </xdr:from>
    <xdr:ext cx="762000" cy="259045"/>
    <xdr:sp macro="" textlink="">
      <xdr:nvSpPr>
        <xdr:cNvPr id="220" name="テキスト ボックス 219"/>
        <xdr:cNvSpPr txBox="1"/>
      </xdr:nvSpPr>
      <xdr:spPr>
        <a:xfrm>
          <a:off x="1955800" y="143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24445</xdr:rowOff>
    </xdr:from>
    <xdr:to>
      <xdr:col>7</xdr:col>
      <xdr:colOff>31750</xdr:colOff>
      <xdr:row>83</xdr:row>
      <xdr:rowOff>126045</xdr:rowOff>
    </xdr:to>
    <xdr:sp macro="" textlink="">
      <xdr:nvSpPr>
        <xdr:cNvPr id="221" name="楕円 220"/>
        <xdr:cNvSpPr/>
      </xdr:nvSpPr>
      <xdr:spPr>
        <a:xfrm>
          <a:off x="1397000" y="142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110822</xdr:rowOff>
    </xdr:from>
    <xdr:ext cx="762000" cy="259045"/>
    <xdr:sp macro="" textlink="">
      <xdr:nvSpPr>
        <xdr:cNvPr id="222" name="テキスト ボックス 221"/>
        <xdr:cNvSpPr txBox="1"/>
      </xdr:nvSpPr>
      <xdr:spPr>
        <a:xfrm>
          <a:off x="1066800" y="1434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類似団体の平均を下回っているが、各種手当ての総点検を行い、引き続き給与の適正化に努める。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85</xdr:row>
      <xdr:rowOff>31750</xdr:rowOff>
    </xdr:to>
    <xdr:cxnSp macro="">
      <xdr:nvCxnSpPr>
        <xdr:cNvPr id="256" name="直線コネクタ 255"/>
        <xdr:cNvCxnSpPr/>
      </xdr:nvCxnSpPr>
      <xdr:spPr>
        <a:xfrm flipV="1">
          <a:off x="16179800" y="1451116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71966</xdr:rowOff>
    </xdr:to>
    <xdr:cxnSp macro="">
      <xdr:nvCxnSpPr>
        <xdr:cNvPr id="259" name="直線コネクタ 258"/>
        <xdr:cNvCxnSpPr/>
      </xdr:nvCxnSpPr>
      <xdr:spPr>
        <a:xfrm flipV="1">
          <a:off x="15290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1" name="テキスト ボックス 260"/>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71966</xdr:rowOff>
    </xdr:to>
    <xdr:cxnSp macro="">
      <xdr:nvCxnSpPr>
        <xdr:cNvPr id="262" name="直線コネクタ 261"/>
        <xdr:cNvCxnSpPr/>
      </xdr:nvCxnSpPr>
      <xdr:spPr>
        <a:xfrm>
          <a:off x="14401800" y="146184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4" name="テキスト ボックス 263"/>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45155</xdr:rowOff>
    </xdr:to>
    <xdr:cxnSp macro="">
      <xdr:nvCxnSpPr>
        <xdr:cNvPr id="265" name="直線コネクタ 264"/>
        <xdr:cNvCxnSpPr/>
      </xdr:nvCxnSpPr>
      <xdr:spPr>
        <a:xfrm>
          <a:off x="13512800" y="1460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67" name="テキスト ボックス 266"/>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69" name="テキスト ボックス 268"/>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5" name="楕円 274"/>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76" name="給与水準   （国との比較）該当値テキスト"/>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7" name="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8" name="テキスト ボックス 277"/>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9" name="楕円 278"/>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0" name="テキスト ボックス 279"/>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81" name="楕円 280"/>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106132</xdr:rowOff>
    </xdr:from>
    <xdr:ext cx="762000" cy="259045"/>
    <xdr:sp macro="" textlink="">
      <xdr:nvSpPr>
        <xdr:cNvPr id="282" name="テキスト ボックス 281"/>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3" name="楕円 282"/>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4" name="テキスト ボックス 28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のは、行政面積が広く支所機能充実のため一定数の人員を配置していること、また保育所の運営を直営で行っていることなどが要因となっている。今後においても住民行政サービスを確保しつつ、行政組織や事務事業の見直しを図り、職員数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68338</xdr:rowOff>
    </xdr:from>
    <xdr:to>
      <xdr:col>81</xdr:col>
      <xdr:colOff>44450</xdr:colOff>
      <xdr:row>63</xdr:row>
      <xdr:rowOff>70636</xdr:rowOff>
    </xdr:to>
    <xdr:cxnSp macro="">
      <xdr:nvCxnSpPr>
        <xdr:cNvPr id="321" name="直線コネクタ 320"/>
        <xdr:cNvCxnSpPr/>
      </xdr:nvCxnSpPr>
      <xdr:spPr>
        <a:xfrm>
          <a:off x="16179800" y="10869688"/>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115691</xdr:rowOff>
    </xdr:from>
    <xdr:to>
      <xdr:col>77</xdr:col>
      <xdr:colOff>44450</xdr:colOff>
      <xdr:row>63</xdr:row>
      <xdr:rowOff>68338</xdr:rowOff>
    </xdr:to>
    <xdr:cxnSp macro="">
      <xdr:nvCxnSpPr>
        <xdr:cNvPr id="324" name="直線コネクタ 323"/>
        <xdr:cNvCxnSpPr/>
      </xdr:nvCxnSpPr>
      <xdr:spPr>
        <a:xfrm>
          <a:off x="15290800" y="10745591"/>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115691</xdr:rowOff>
    </xdr:from>
    <xdr:to>
      <xdr:col>72</xdr:col>
      <xdr:colOff>203200</xdr:colOff>
      <xdr:row>62</xdr:row>
      <xdr:rowOff>130628</xdr:rowOff>
    </xdr:to>
    <xdr:cxnSp macro="">
      <xdr:nvCxnSpPr>
        <xdr:cNvPr id="327" name="直線コネクタ 326"/>
        <xdr:cNvCxnSpPr/>
      </xdr:nvCxnSpPr>
      <xdr:spPr>
        <a:xfrm flipV="1">
          <a:off x="14401800" y="10745591"/>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58238</xdr:rowOff>
    </xdr:from>
    <xdr:to>
      <xdr:col>68</xdr:col>
      <xdr:colOff>152400</xdr:colOff>
      <xdr:row>62</xdr:row>
      <xdr:rowOff>130628</xdr:rowOff>
    </xdr:to>
    <xdr:cxnSp macro="">
      <xdr:nvCxnSpPr>
        <xdr:cNvPr id="330" name="直線コネクタ 329"/>
        <xdr:cNvCxnSpPr/>
      </xdr:nvCxnSpPr>
      <xdr:spPr>
        <a:xfrm>
          <a:off x="13512800" y="1068813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2" name="テキスト ボックス 331"/>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4" name="テキスト ボックス 333"/>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19836</xdr:rowOff>
    </xdr:from>
    <xdr:to>
      <xdr:col>81</xdr:col>
      <xdr:colOff>95250</xdr:colOff>
      <xdr:row>63</xdr:row>
      <xdr:rowOff>121436</xdr:rowOff>
    </xdr:to>
    <xdr:sp macro="" textlink="">
      <xdr:nvSpPr>
        <xdr:cNvPr id="340" name="楕円 339"/>
        <xdr:cNvSpPr/>
      </xdr:nvSpPr>
      <xdr:spPr>
        <a:xfrm>
          <a:off x="16967200" y="10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163363</xdr:rowOff>
    </xdr:from>
    <xdr:ext cx="762000" cy="259045"/>
    <xdr:sp macro="" textlink="">
      <xdr:nvSpPr>
        <xdr:cNvPr id="341" name="定員管理の状況該当値テキスト"/>
        <xdr:cNvSpPr txBox="1"/>
      </xdr:nvSpPr>
      <xdr:spPr>
        <a:xfrm>
          <a:off x="17106900" y="107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17538</xdr:rowOff>
    </xdr:from>
    <xdr:to>
      <xdr:col>77</xdr:col>
      <xdr:colOff>95250</xdr:colOff>
      <xdr:row>63</xdr:row>
      <xdr:rowOff>119138</xdr:rowOff>
    </xdr:to>
    <xdr:sp macro="" textlink="">
      <xdr:nvSpPr>
        <xdr:cNvPr id="342" name="楕円 341"/>
        <xdr:cNvSpPr/>
      </xdr:nvSpPr>
      <xdr:spPr>
        <a:xfrm>
          <a:off x="16129000" y="108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103915</xdr:rowOff>
    </xdr:from>
    <xdr:ext cx="736600" cy="259045"/>
    <xdr:sp macro="" textlink="">
      <xdr:nvSpPr>
        <xdr:cNvPr id="343" name="テキスト ボックス 342"/>
        <xdr:cNvSpPr txBox="1"/>
      </xdr:nvSpPr>
      <xdr:spPr>
        <a:xfrm>
          <a:off x="15798800" y="1090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64891</xdr:rowOff>
    </xdr:from>
    <xdr:to>
      <xdr:col>73</xdr:col>
      <xdr:colOff>44450</xdr:colOff>
      <xdr:row>62</xdr:row>
      <xdr:rowOff>166491</xdr:rowOff>
    </xdr:to>
    <xdr:sp macro="" textlink="">
      <xdr:nvSpPr>
        <xdr:cNvPr id="344" name="楕円 343"/>
        <xdr:cNvSpPr/>
      </xdr:nvSpPr>
      <xdr:spPr>
        <a:xfrm>
          <a:off x="15240000" y="106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45" name="テキスト ボックス 344"/>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79828</xdr:rowOff>
    </xdr:from>
    <xdr:to>
      <xdr:col>68</xdr:col>
      <xdr:colOff>203200</xdr:colOff>
      <xdr:row>63</xdr:row>
      <xdr:rowOff>9978</xdr:rowOff>
    </xdr:to>
    <xdr:sp macro="" textlink="">
      <xdr:nvSpPr>
        <xdr:cNvPr id="346" name="楕円 345"/>
        <xdr:cNvSpPr/>
      </xdr:nvSpPr>
      <xdr:spPr>
        <a:xfrm>
          <a:off x="14351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166205</xdr:rowOff>
    </xdr:from>
    <xdr:ext cx="762000" cy="259045"/>
    <xdr:sp macro="" textlink="">
      <xdr:nvSpPr>
        <xdr:cNvPr id="347" name="テキスト ボックス 346"/>
        <xdr:cNvSpPr txBox="1"/>
      </xdr:nvSpPr>
      <xdr:spPr>
        <a:xfrm>
          <a:off x="14020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7438</xdr:rowOff>
    </xdr:from>
    <xdr:to>
      <xdr:col>64</xdr:col>
      <xdr:colOff>152400</xdr:colOff>
      <xdr:row>62</xdr:row>
      <xdr:rowOff>109038</xdr:rowOff>
    </xdr:to>
    <xdr:sp macro="" textlink="">
      <xdr:nvSpPr>
        <xdr:cNvPr id="348" name="楕円 347"/>
        <xdr:cNvSpPr/>
      </xdr:nvSpPr>
      <xdr:spPr>
        <a:xfrm>
          <a:off x="13462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93815</xdr:rowOff>
    </xdr:from>
    <xdr:ext cx="762000" cy="259045"/>
    <xdr:sp macro="" textlink="">
      <xdr:nvSpPr>
        <xdr:cNvPr id="349" name="テキスト ボックス 348"/>
        <xdr:cNvSpPr txBox="1"/>
      </xdr:nvSpPr>
      <xdr:spPr>
        <a:xfrm>
          <a:off x="13131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より高い比率となっているが</a:t>
          </a:r>
          <a:r>
            <a:rPr kumimoji="1" lang="ja-JP" altLang="ja-JP" sz="1100">
              <a:solidFill>
                <a:schemeClr val="dk1"/>
              </a:solidFill>
              <a:effectLst/>
              <a:latin typeface="+mn-lt"/>
              <a:ea typeface="+mn-ea"/>
              <a:cs typeface="+mn-cs"/>
            </a:rPr>
            <a:t>、合併前後に実施した大型プロジェクト事業等による起債の償還もほぼ終了し通常償還に加え繰上償還の実施、基金積立金の増加などにより</a:t>
          </a:r>
          <a:r>
            <a:rPr kumimoji="1" lang="ja-JP" altLang="en-US" sz="1100">
              <a:solidFill>
                <a:schemeClr val="dk1"/>
              </a:solidFill>
              <a:effectLst/>
              <a:latin typeface="+mn-lt"/>
              <a:ea typeface="+mn-ea"/>
              <a:cs typeface="+mn-cs"/>
            </a:rPr>
            <a:t>改善に努めていく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160565</xdr:rowOff>
    </xdr:from>
    <xdr:to>
      <xdr:col>81</xdr:col>
      <xdr:colOff>44450</xdr:colOff>
      <xdr:row>40</xdr:row>
      <xdr:rowOff>605</xdr:rowOff>
    </xdr:to>
    <xdr:cxnSp macro="">
      <xdr:nvCxnSpPr>
        <xdr:cNvPr id="386" name="直線コネクタ 385"/>
        <xdr:cNvCxnSpPr/>
      </xdr:nvCxnSpPr>
      <xdr:spPr>
        <a:xfrm>
          <a:off x="16179800" y="68471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160565</xdr:rowOff>
    </xdr:from>
    <xdr:to>
      <xdr:col>77</xdr:col>
      <xdr:colOff>44450</xdr:colOff>
      <xdr:row>40</xdr:row>
      <xdr:rowOff>81038</xdr:rowOff>
    </xdr:to>
    <xdr:cxnSp macro="">
      <xdr:nvCxnSpPr>
        <xdr:cNvPr id="389" name="直線コネクタ 388"/>
        <xdr:cNvCxnSpPr/>
      </xdr:nvCxnSpPr>
      <xdr:spPr>
        <a:xfrm flipV="1">
          <a:off x="15290800" y="684711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81038</xdr:rowOff>
    </xdr:from>
    <xdr:to>
      <xdr:col>72</xdr:col>
      <xdr:colOff>203200</xdr:colOff>
      <xdr:row>40</xdr:row>
      <xdr:rowOff>127000</xdr:rowOff>
    </xdr:to>
    <xdr:cxnSp macro="">
      <xdr:nvCxnSpPr>
        <xdr:cNvPr id="392" name="直線コネクタ 391"/>
        <xdr:cNvCxnSpPr/>
      </xdr:nvCxnSpPr>
      <xdr:spPr>
        <a:xfrm flipV="1">
          <a:off x="14401800" y="69390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70455</xdr:rowOff>
    </xdr:to>
    <xdr:cxnSp macro="">
      <xdr:nvCxnSpPr>
        <xdr:cNvPr id="395" name="直線コネクタ 394"/>
        <xdr:cNvCxnSpPr/>
      </xdr:nvCxnSpPr>
      <xdr:spPr>
        <a:xfrm flipV="1">
          <a:off x="13512800" y="69850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405" name="楕円 404"/>
        <xdr:cNvSpPr/>
      </xdr:nvSpPr>
      <xdr:spPr>
        <a:xfrm>
          <a:off x="16967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93332</xdr:rowOff>
    </xdr:from>
    <xdr:ext cx="762000" cy="259045"/>
    <xdr:sp macro="" textlink="">
      <xdr:nvSpPr>
        <xdr:cNvPr id="406" name="公債費負担の状況該当値テキスト"/>
        <xdr:cNvSpPr txBox="1"/>
      </xdr:nvSpPr>
      <xdr:spPr>
        <a:xfrm>
          <a:off x="17106900" y="677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109765</xdr:rowOff>
    </xdr:from>
    <xdr:to>
      <xdr:col>77</xdr:col>
      <xdr:colOff>95250</xdr:colOff>
      <xdr:row>40</xdr:row>
      <xdr:rowOff>39915</xdr:rowOff>
    </xdr:to>
    <xdr:sp macro="" textlink="">
      <xdr:nvSpPr>
        <xdr:cNvPr id="407" name="楕円 406"/>
        <xdr:cNvSpPr/>
      </xdr:nvSpPr>
      <xdr:spPr>
        <a:xfrm>
          <a:off x="16129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24692</xdr:rowOff>
    </xdr:from>
    <xdr:ext cx="736600" cy="259045"/>
    <xdr:sp macro="" textlink="">
      <xdr:nvSpPr>
        <xdr:cNvPr id="408" name="テキスト ボックス 407"/>
        <xdr:cNvSpPr txBox="1"/>
      </xdr:nvSpPr>
      <xdr:spPr>
        <a:xfrm>
          <a:off x="15798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30238</xdr:rowOff>
    </xdr:from>
    <xdr:to>
      <xdr:col>73</xdr:col>
      <xdr:colOff>44450</xdr:colOff>
      <xdr:row>40</xdr:row>
      <xdr:rowOff>131838</xdr:rowOff>
    </xdr:to>
    <xdr:sp macro="" textlink="">
      <xdr:nvSpPr>
        <xdr:cNvPr id="409" name="楕円 408"/>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116615</xdr:rowOff>
    </xdr:from>
    <xdr:ext cx="762000" cy="259045"/>
    <xdr:sp macro="" textlink="">
      <xdr:nvSpPr>
        <xdr:cNvPr id="410" name="テキスト ボックス 409"/>
        <xdr:cNvSpPr txBox="1"/>
      </xdr:nvSpPr>
      <xdr:spPr>
        <a:xfrm>
          <a:off x="14909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1" name="楕円 410"/>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12" name="テキスト ボックス 411"/>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13" name="楕円 412"/>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106032</xdr:rowOff>
    </xdr:from>
    <xdr:ext cx="762000" cy="259045"/>
    <xdr:sp macro="" textlink="">
      <xdr:nvSpPr>
        <xdr:cNvPr id="414" name="テキスト ボックス 413"/>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類似団体より高い比率</a:t>
          </a:r>
          <a:r>
            <a:rPr lang="ja-JP" altLang="ja-JP" sz="1100" b="0" i="0" baseline="0">
              <a:solidFill>
                <a:schemeClr val="dk1"/>
              </a:solidFill>
              <a:effectLst/>
              <a:latin typeface="+mn-lt"/>
              <a:ea typeface="+mn-ea"/>
              <a:cs typeface="+mn-cs"/>
            </a:rPr>
            <a:t>準で推移しており</a:t>
          </a:r>
          <a:r>
            <a:rPr kumimoji="1" lang="ja-JP" altLang="ja-JP" sz="1100">
              <a:solidFill>
                <a:schemeClr val="dk1"/>
              </a:solidFill>
              <a:effectLst/>
              <a:latin typeface="+mn-lt"/>
              <a:ea typeface="+mn-ea"/>
              <a:cs typeface="+mn-cs"/>
            </a:rPr>
            <a:t>、今後も団塊世代の退職や合併特例事業への基金取り崩しにより上昇することが見込まれる。今後も後世への負担を少しでも軽減するよう、新規事業の実施等について総点検を図り、地方債については繰上償還を行うなど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124097</xdr:rowOff>
    </xdr:from>
    <xdr:to>
      <xdr:col>81</xdr:col>
      <xdr:colOff>44450</xdr:colOff>
      <xdr:row>16</xdr:row>
      <xdr:rowOff>10100</xdr:rowOff>
    </xdr:to>
    <xdr:cxnSp macro="">
      <xdr:nvCxnSpPr>
        <xdr:cNvPr id="450" name="直線コネクタ 449"/>
        <xdr:cNvCxnSpPr/>
      </xdr:nvCxnSpPr>
      <xdr:spPr>
        <a:xfrm flipV="1">
          <a:off x="16179800" y="2695847"/>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163407</xdr:rowOff>
    </xdr:from>
    <xdr:to>
      <xdr:col>77</xdr:col>
      <xdr:colOff>44450</xdr:colOff>
      <xdr:row>16</xdr:row>
      <xdr:rowOff>10100</xdr:rowOff>
    </xdr:to>
    <xdr:cxnSp macro="">
      <xdr:nvCxnSpPr>
        <xdr:cNvPr id="453" name="直線コネクタ 452"/>
        <xdr:cNvCxnSpPr/>
      </xdr:nvCxnSpPr>
      <xdr:spPr>
        <a:xfrm>
          <a:off x="15290800" y="256370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163407</xdr:rowOff>
    </xdr:from>
    <xdr:to>
      <xdr:col>72</xdr:col>
      <xdr:colOff>203200</xdr:colOff>
      <xdr:row>15</xdr:row>
      <xdr:rowOff>120650</xdr:rowOff>
    </xdr:to>
    <xdr:cxnSp macro="">
      <xdr:nvCxnSpPr>
        <xdr:cNvPr id="456" name="直線コネクタ 455"/>
        <xdr:cNvCxnSpPr/>
      </xdr:nvCxnSpPr>
      <xdr:spPr>
        <a:xfrm flipV="1">
          <a:off x="14401800" y="256370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120650</xdr:rowOff>
    </xdr:from>
    <xdr:to>
      <xdr:col>68</xdr:col>
      <xdr:colOff>152400</xdr:colOff>
      <xdr:row>16</xdr:row>
      <xdr:rowOff>34229</xdr:rowOff>
    </xdr:to>
    <xdr:cxnSp macro="">
      <xdr:nvCxnSpPr>
        <xdr:cNvPr id="459" name="直線コネクタ 458"/>
        <xdr:cNvCxnSpPr/>
      </xdr:nvCxnSpPr>
      <xdr:spPr>
        <a:xfrm flipV="1">
          <a:off x="13512800" y="2692400"/>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73297</xdr:rowOff>
    </xdr:from>
    <xdr:to>
      <xdr:col>81</xdr:col>
      <xdr:colOff>95250</xdr:colOff>
      <xdr:row>16</xdr:row>
      <xdr:rowOff>3447</xdr:rowOff>
    </xdr:to>
    <xdr:sp macro="" textlink="">
      <xdr:nvSpPr>
        <xdr:cNvPr id="469" name="楕円 468"/>
        <xdr:cNvSpPr/>
      </xdr:nvSpPr>
      <xdr:spPr>
        <a:xfrm>
          <a:off x="169672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45374</xdr:rowOff>
    </xdr:from>
    <xdr:ext cx="762000" cy="259045"/>
    <xdr:sp macro="" textlink="">
      <xdr:nvSpPr>
        <xdr:cNvPr id="470" name="将来負担の状況該当値テキスト"/>
        <xdr:cNvSpPr txBox="1"/>
      </xdr:nvSpPr>
      <xdr:spPr>
        <a:xfrm>
          <a:off x="17106900" y="261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130750</xdr:rowOff>
    </xdr:from>
    <xdr:to>
      <xdr:col>77</xdr:col>
      <xdr:colOff>95250</xdr:colOff>
      <xdr:row>16</xdr:row>
      <xdr:rowOff>60900</xdr:rowOff>
    </xdr:to>
    <xdr:sp macro="" textlink="">
      <xdr:nvSpPr>
        <xdr:cNvPr id="471" name="楕円 470"/>
        <xdr:cNvSpPr/>
      </xdr:nvSpPr>
      <xdr:spPr>
        <a:xfrm>
          <a:off x="16129000" y="27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45677</xdr:rowOff>
    </xdr:from>
    <xdr:ext cx="736600" cy="259045"/>
    <xdr:sp macro="" textlink="">
      <xdr:nvSpPr>
        <xdr:cNvPr id="472" name="テキスト ボックス 471"/>
        <xdr:cNvSpPr txBox="1"/>
      </xdr:nvSpPr>
      <xdr:spPr>
        <a:xfrm>
          <a:off x="15798800" y="278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112607</xdr:rowOff>
    </xdr:from>
    <xdr:to>
      <xdr:col>73</xdr:col>
      <xdr:colOff>44450</xdr:colOff>
      <xdr:row>15</xdr:row>
      <xdr:rowOff>42757</xdr:rowOff>
    </xdr:to>
    <xdr:sp macro="" textlink="">
      <xdr:nvSpPr>
        <xdr:cNvPr id="473" name="楕円 472"/>
        <xdr:cNvSpPr/>
      </xdr:nvSpPr>
      <xdr:spPr>
        <a:xfrm>
          <a:off x="15240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27534</xdr:rowOff>
    </xdr:from>
    <xdr:ext cx="762000" cy="259045"/>
    <xdr:sp macro="" textlink="">
      <xdr:nvSpPr>
        <xdr:cNvPr id="474" name="テキスト ボックス 473"/>
        <xdr:cNvSpPr txBox="1"/>
      </xdr:nvSpPr>
      <xdr:spPr>
        <a:xfrm>
          <a:off x="14909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75" name="楕円 474"/>
        <xdr:cNvSpPr/>
      </xdr:nvSpPr>
      <xdr:spPr>
        <a:xfrm>
          <a:off x="1435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156227</xdr:rowOff>
    </xdr:from>
    <xdr:ext cx="762000" cy="259045"/>
    <xdr:sp macro="" textlink="">
      <xdr:nvSpPr>
        <xdr:cNvPr id="476" name="テキスト ボックス 475"/>
        <xdr:cNvSpPr txBox="1"/>
      </xdr:nvSpPr>
      <xdr:spPr>
        <a:xfrm>
          <a:off x="14020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154879</xdr:rowOff>
    </xdr:from>
    <xdr:to>
      <xdr:col>64</xdr:col>
      <xdr:colOff>152400</xdr:colOff>
      <xdr:row>16</xdr:row>
      <xdr:rowOff>85029</xdr:rowOff>
    </xdr:to>
    <xdr:sp macro="" textlink="">
      <xdr:nvSpPr>
        <xdr:cNvPr id="477" name="楕円 476"/>
        <xdr:cNvSpPr/>
      </xdr:nvSpPr>
      <xdr:spPr>
        <a:xfrm>
          <a:off x="13462000" y="27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69806</xdr:rowOff>
    </xdr:from>
    <xdr:ext cx="762000" cy="259045"/>
    <xdr:sp macro="" textlink="">
      <xdr:nvSpPr>
        <xdr:cNvPr id="478" name="テキスト ボックス 477"/>
        <xdr:cNvSpPr txBox="1"/>
      </xdr:nvSpPr>
      <xdr:spPr>
        <a:xfrm>
          <a:off x="13131800" y="281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13,764
13,669
232.17
13,881,880
13,085,457
781,348
6,946,505
12,014,088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支所機能の充実や保育園を直営で行っているため、人口１人当たり職員数の決算額で</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類似団体の平均を上回っている。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、計画的な人員の適正配置を行い、</a:t>
          </a:r>
          <a:r>
            <a:rPr lang="ja-JP" altLang="ja-JP" sz="1100" b="0" i="0" baseline="0">
              <a:solidFill>
                <a:schemeClr val="dk1"/>
              </a:solidFill>
              <a:effectLst/>
              <a:latin typeface="+mn-lt"/>
              <a:ea typeface="+mn-ea"/>
              <a:cs typeface="+mn-cs"/>
            </a:rPr>
            <a:t>施設の運営体制の見直しや指定管理者制度の導入等により委託化を進め、引き続き人件費関係経費全体について抑制していく必要がある。</a:t>
          </a:r>
          <a:endParaRPr lang="en-US" altLang="ja-JP" sz="1100" b="0" i="0" baseline="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37</xdr:row>
      <xdr:rowOff>31750</xdr:rowOff>
    </xdr:to>
    <xdr:cxnSp macro="">
      <xdr:nvCxnSpPr>
        <xdr:cNvPr id="66" name="直線コネクタ 65"/>
        <xdr:cNvCxnSpPr/>
      </xdr:nvCxnSpPr>
      <xdr:spPr>
        <a:xfrm>
          <a:off x="3987800" y="6146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5080</xdr:rowOff>
    </xdr:to>
    <xdr:cxnSp macro="">
      <xdr:nvCxnSpPr>
        <xdr:cNvPr id="69" name="直線コネクタ 68"/>
        <xdr:cNvCxnSpPr/>
      </xdr:nvCxnSpPr>
      <xdr:spPr>
        <a:xfrm flipV="1">
          <a:off x="3098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36</xdr:row>
      <xdr:rowOff>5080</xdr:rowOff>
    </xdr:to>
    <xdr:cxnSp macro="">
      <xdr:nvCxnSpPr>
        <xdr:cNvPr id="72" name="直線コネクタ 71"/>
        <xdr:cNvCxnSpPr/>
      </xdr:nvCxnSpPr>
      <xdr:spPr>
        <a:xfrm>
          <a:off x="2209800" y="6085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85090</xdr:rowOff>
    </xdr:to>
    <xdr:cxnSp macro="">
      <xdr:nvCxnSpPr>
        <xdr:cNvPr id="75" name="直線コネクタ 74"/>
        <xdr:cNvCxnSpPr/>
      </xdr:nvCxnSpPr>
      <xdr:spPr>
        <a:xfrm>
          <a:off x="1320800" y="600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とほぼ同程度となっている。</a:t>
          </a:r>
          <a:r>
            <a:rPr lang="ja-JP" altLang="ja-JP" sz="1100" b="0" i="0" baseline="0">
              <a:solidFill>
                <a:schemeClr val="dk1"/>
              </a:solidFill>
              <a:effectLst/>
              <a:latin typeface="+mn-lt"/>
              <a:ea typeface="+mn-ea"/>
              <a:cs typeface="+mn-cs"/>
            </a:rPr>
            <a:t>今後も事業の見直しや事務事業の効率化により抑制に努めていく。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17</xdr:row>
      <xdr:rowOff>76381</xdr:rowOff>
    </xdr:to>
    <xdr:cxnSp macro="">
      <xdr:nvCxnSpPr>
        <xdr:cNvPr id="129" name="直線コネクタ 128"/>
        <xdr:cNvCxnSpPr/>
      </xdr:nvCxnSpPr>
      <xdr:spPr>
        <a:xfrm flipV="1">
          <a:off x="15671800" y="2690586"/>
          <a:ext cx="8382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123734</xdr:rowOff>
    </xdr:from>
    <xdr:to>
      <xdr:col>78</xdr:col>
      <xdr:colOff>69850</xdr:colOff>
      <xdr:row>17</xdr:row>
      <xdr:rowOff>76381</xdr:rowOff>
    </xdr:to>
    <xdr:cxnSp macro="">
      <xdr:nvCxnSpPr>
        <xdr:cNvPr id="132" name="直線コネクタ 131"/>
        <xdr:cNvCxnSpPr/>
      </xdr:nvCxnSpPr>
      <xdr:spPr>
        <a:xfrm>
          <a:off x="14782800" y="286693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123734</xdr:rowOff>
    </xdr:to>
    <xdr:cxnSp macro="">
      <xdr:nvCxnSpPr>
        <xdr:cNvPr id="135" name="直線コネクタ 134"/>
        <xdr:cNvCxnSpPr/>
      </xdr:nvCxnSpPr>
      <xdr:spPr>
        <a:xfrm>
          <a:off x="13893800" y="28538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125367</xdr:rowOff>
    </xdr:from>
    <xdr:to>
      <xdr:col>69</xdr:col>
      <xdr:colOff>92075</xdr:colOff>
      <xdr:row>16</xdr:row>
      <xdr:rowOff>110671</xdr:rowOff>
    </xdr:to>
    <xdr:cxnSp macro="">
      <xdr:nvCxnSpPr>
        <xdr:cNvPr id="138" name="直線コネクタ 137"/>
        <xdr:cNvCxnSpPr/>
      </xdr:nvCxnSpPr>
      <xdr:spPr>
        <a:xfrm>
          <a:off x="13004800" y="2697117"/>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25581</xdr:rowOff>
    </xdr:from>
    <xdr:to>
      <xdr:col>78</xdr:col>
      <xdr:colOff>120650</xdr:colOff>
      <xdr:row>17</xdr:row>
      <xdr:rowOff>127181</xdr:rowOff>
    </xdr:to>
    <xdr:sp macro="" textlink="">
      <xdr:nvSpPr>
        <xdr:cNvPr id="150" name="楕円 149"/>
        <xdr:cNvSpPr/>
      </xdr:nvSpPr>
      <xdr:spPr>
        <a:xfrm>
          <a:off x="15621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111958</xdr:rowOff>
    </xdr:from>
    <xdr:ext cx="736600" cy="259045"/>
    <xdr:sp macro="" textlink="">
      <xdr:nvSpPr>
        <xdr:cNvPr id="151" name="テキスト ボックス 150"/>
        <xdr:cNvSpPr txBox="1"/>
      </xdr:nvSpPr>
      <xdr:spPr>
        <a:xfrm>
          <a:off x="15290800" y="302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72934</xdr:rowOff>
    </xdr:from>
    <xdr:to>
      <xdr:col>74</xdr:col>
      <xdr:colOff>31750</xdr:colOff>
      <xdr:row>17</xdr:row>
      <xdr:rowOff>3084</xdr:rowOff>
    </xdr:to>
    <xdr:sp macro="" textlink="">
      <xdr:nvSpPr>
        <xdr:cNvPr id="152" name="楕円 151"/>
        <xdr:cNvSpPr/>
      </xdr:nvSpPr>
      <xdr:spPr>
        <a:xfrm>
          <a:off x="14732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159311</xdr:rowOff>
    </xdr:from>
    <xdr:ext cx="762000" cy="259045"/>
    <xdr:sp macro="" textlink="">
      <xdr:nvSpPr>
        <xdr:cNvPr id="153" name="テキスト ボックス 152"/>
        <xdr:cNvSpPr txBox="1"/>
      </xdr:nvSpPr>
      <xdr:spPr>
        <a:xfrm>
          <a:off x="14401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5" name="テキスト ボックス 154"/>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74567</xdr:rowOff>
    </xdr:from>
    <xdr:to>
      <xdr:col>65</xdr:col>
      <xdr:colOff>53975</xdr:colOff>
      <xdr:row>16</xdr:row>
      <xdr:rowOff>4717</xdr:rowOff>
    </xdr:to>
    <xdr:sp macro="" textlink="">
      <xdr:nvSpPr>
        <xdr:cNvPr id="156" name="楕円 155"/>
        <xdr:cNvSpPr/>
      </xdr:nvSpPr>
      <xdr:spPr>
        <a:xfrm>
          <a:off x="12954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14894</xdr:rowOff>
    </xdr:from>
    <xdr:ext cx="762000" cy="259045"/>
    <xdr:sp macro="" textlink="">
      <xdr:nvSpPr>
        <xdr:cNvPr id="157" name="テキスト ボックス 156"/>
        <xdr:cNvSpPr txBox="1"/>
      </xdr:nvSpPr>
      <xdr:spPr>
        <a:xfrm>
          <a:off x="12623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類似団体より低い水準であるが、今後も</a:t>
          </a:r>
          <a:r>
            <a:rPr lang="ja-JP" altLang="ja-JP" sz="1100" b="0" i="0" baseline="0">
              <a:solidFill>
                <a:schemeClr val="dk1"/>
              </a:solidFill>
              <a:effectLst/>
              <a:latin typeface="+mn-lt"/>
              <a:ea typeface="+mn-ea"/>
              <a:cs typeface="+mn-cs"/>
            </a:rPr>
            <a:t>障害福祉サービス費等給付費、児童手当や生活保護費の増額</a:t>
          </a:r>
          <a:r>
            <a:rPr lang="ja-JP" altLang="en-US" sz="1100" b="0" i="0" baseline="0">
              <a:solidFill>
                <a:schemeClr val="dk1"/>
              </a:solidFill>
              <a:effectLst/>
              <a:latin typeface="+mn-lt"/>
              <a:ea typeface="+mn-ea"/>
              <a:cs typeface="+mn-cs"/>
            </a:rPr>
            <a:t>が考えられる</a:t>
          </a:r>
          <a:r>
            <a:rPr lang="ja-JP" altLang="ja-JP" sz="1100" b="0" i="0" baseline="0">
              <a:solidFill>
                <a:schemeClr val="dk1"/>
              </a:solidFill>
              <a:effectLst/>
              <a:latin typeface="+mn-lt"/>
              <a:ea typeface="+mn-ea"/>
              <a:cs typeface="+mn-cs"/>
            </a:rPr>
            <a:t>。特に生活保護費については、資格審査等の適正化や各種手当への特別加算等の見直しを進めていくことで、財政を圧迫する上昇傾向に歯止めをかけるよう努める。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53522</xdr:rowOff>
    </xdr:to>
    <xdr:cxnSp macro="">
      <xdr:nvCxnSpPr>
        <xdr:cNvPr id="192" name="直線コネクタ 191"/>
        <xdr:cNvCxnSpPr/>
      </xdr:nvCxnSpPr>
      <xdr:spPr>
        <a:xfrm flipV="1">
          <a:off x="3987800" y="93526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53522</xdr:rowOff>
    </xdr:to>
    <xdr:cxnSp macro="">
      <xdr:nvCxnSpPr>
        <xdr:cNvPr id="195" name="直線コネクタ 194"/>
        <xdr:cNvCxnSpPr/>
      </xdr:nvCxnSpPr>
      <xdr:spPr>
        <a:xfrm>
          <a:off x="3098800" y="93689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143328</xdr:rowOff>
    </xdr:to>
    <xdr:cxnSp macro="">
      <xdr:nvCxnSpPr>
        <xdr:cNvPr id="198" name="直線コネクタ 197"/>
        <xdr:cNvCxnSpPr/>
      </xdr:nvCxnSpPr>
      <xdr:spPr>
        <a:xfrm flipV="1">
          <a:off x="2209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143328</xdr:rowOff>
    </xdr:to>
    <xdr:cxnSp macro="">
      <xdr:nvCxnSpPr>
        <xdr:cNvPr id="201" name="直線コネクタ 200"/>
        <xdr:cNvCxnSpPr/>
      </xdr:nvCxnSpPr>
      <xdr:spPr>
        <a:xfrm>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3" name="楕円 212"/>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4" name="テキスト ボックス 213"/>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5" name="楕円 214"/>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6" name="テキスト ボックス 215"/>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7" name="楕円 216"/>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8" name="テキスト ボックス 217"/>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9" name="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20" name="テキスト ボックス 21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類似団体平均より</a:t>
          </a:r>
          <a:r>
            <a:rPr lang="ja-JP" altLang="en-US" sz="1100" b="0" i="0" baseline="0">
              <a:solidFill>
                <a:schemeClr val="dk1"/>
              </a:solidFill>
              <a:effectLst/>
              <a:latin typeface="+mn-lt"/>
              <a:ea typeface="+mn-ea"/>
              <a:cs typeface="+mn-cs"/>
            </a:rPr>
            <a:t>高い水準となっており</a:t>
          </a:r>
          <a:r>
            <a:rPr lang="ja-JP" altLang="ja-JP" sz="1100" b="0" i="0" baseline="0">
              <a:solidFill>
                <a:schemeClr val="dk1"/>
              </a:solidFill>
              <a:effectLst/>
              <a:latin typeface="+mn-lt"/>
              <a:ea typeface="+mn-ea"/>
              <a:cs typeface="+mn-cs"/>
            </a:rPr>
            <a:t>、今後も、水道事業、下水道事業の経費を節減するとともに、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170543</xdr:rowOff>
    </xdr:from>
    <xdr:to>
      <xdr:col>82</xdr:col>
      <xdr:colOff>107950</xdr:colOff>
      <xdr:row>56</xdr:row>
      <xdr:rowOff>45357</xdr:rowOff>
    </xdr:to>
    <xdr:cxnSp macro="">
      <xdr:nvCxnSpPr>
        <xdr:cNvPr id="255" name="直線コネクタ 254"/>
        <xdr:cNvCxnSpPr/>
      </xdr:nvCxnSpPr>
      <xdr:spPr>
        <a:xfrm>
          <a:off x="15671800" y="94288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170543</xdr:rowOff>
    </xdr:from>
    <xdr:to>
      <xdr:col>78</xdr:col>
      <xdr:colOff>69850</xdr:colOff>
      <xdr:row>56</xdr:row>
      <xdr:rowOff>78015</xdr:rowOff>
    </xdr:to>
    <xdr:cxnSp macro="">
      <xdr:nvCxnSpPr>
        <xdr:cNvPr id="258" name="直線コネクタ 257"/>
        <xdr:cNvCxnSpPr/>
      </xdr:nvCxnSpPr>
      <xdr:spPr>
        <a:xfrm flipV="1">
          <a:off x="14782800" y="9428843"/>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88900</xdr:rowOff>
    </xdr:to>
    <xdr:cxnSp macro="">
      <xdr:nvCxnSpPr>
        <xdr:cNvPr id="261" name="直線コネクタ 260"/>
        <xdr:cNvCxnSpPr/>
      </xdr:nvCxnSpPr>
      <xdr:spPr>
        <a:xfrm flipV="1">
          <a:off x="13893800" y="9679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67128</xdr:rowOff>
    </xdr:from>
    <xdr:to>
      <xdr:col>69</xdr:col>
      <xdr:colOff>92075</xdr:colOff>
      <xdr:row>56</xdr:row>
      <xdr:rowOff>88900</xdr:rowOff>
    </xdr:to>
    <xdr:cxnSp macro="">
      <xdr:nvCxnSpPr>
        <xdr:cNvPr id="264" name="直線コネクタ 263"/>
        <xdr:cNvCxnSpPr/>
      </xdr:nvCxnSpPr>
      <xdr:spPr>
        <a:xfrm>
          <a:off x="13004800" y="9668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4" name="楕円 273"/>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138084</xdr:rowOff>
    </xdr:from>
    <xdr:ext cx="762000" cy="259045"/>
    <xdr:sp macro="" textlink="">
      <xdr:nvSpPr>
        <xdr:cNvPr id="275" name="その他該当値テキスト"/>
        <xdr:cNvSpPr txBox="1"/>
      </xdr:nvSpPr>
      <xdr:spPr>
        <a:xfrm>
          <a:off x="16598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119743</xdr:rowOff>
    </xdr:from>
    <xdr:to>
      <xdr:col>78</xdr:col>
      <xdr:colOff>120650</xdr:colOff>
      <xdr:row>55</xdr:row>
      <xdr:rowOff>49893</xdr:rowOff>
    </xdr:to>
    <xdr:sp macro="" textlink="">
      <xdr:nvSpPr>
        <xdr:cNvPr id="276" name="楕円 275"/>
        <xdr:cNvSpPr/>
      </xdr:nvSpPr>
      <xdr:spPr>
        <a:xfrm>
          <a:off x="15621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60070</xdr:rowOff>
    </xdr:from>
    <xdr:ext cx="736600" cy="259045"/>
    <xdr:sp macro="" textlink="">
      <xdr:nvSpPr>
        <xdr:cNvPr id="277" name="テキスト ボックス 276"/>
        <xdr:cNvSpPr txBox="1"/>
      </xdr:nvSpPr>
      <xdr:spPr>
        <a:xfrm>
          <a:off x="15290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78" name="楕円 277"/>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79" name="テキスト ボックス 278"/>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80" name="楕円 279"/>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81" name="テキスト ボックス 280"/>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16328</xdr:rowOff>
    </xdr:from>
    <xdr:to>
      <xdr:col>65</xdr:col>
      <xdr:colOff>53975</xdr:colOff>
      <xdr:row>56</xdr:row>
      <xdr:rowOff>117928</xdr:rowOff>
    </xdr:to>
    <xdr:sp macro="" textlink="">
      <xdr:nvSpPr>
        <xdr:cNvPr id="282" name="楕円 281"/>
        <xdr:cNvSpPr/>
      </xdr:nvSpPr>
      <xdr:spPr>
        <a:xfrm>
          <a:off x="12954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128105</xdr:rowOff>
    </xdr:from>
    <xdr:ext cx="762000" cy="259045"/>
    <xdr:sp macro="" textlink="">
      <xdr:nvSpPr>
        <xdr:cNvPr id="283" name="テキスト ボックス 282"/>
        <xdr:cNvSpPr txBox="1"/>
      </xdr:nvSpPr>
      <xdr:spPr>
        <a:xfrm>
          <a:off x="12623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類似団体内では低い水準が続いているが、町の財政状況は厳しい状況にあり、安定的な財政運営を行うためにも、補助金等の適切な管理を行う必要がある。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138430</xdr:rowOff>
    </xdr:from>
    <xdr:to>
      <xdr:col>82</xdr:col>
      <xdr:colOff>107950</xdr:colOff>
      <xdr:row>33</xdr:row>
      <xdr:rowOff>155575</xdr:rowOff>
    </xdr:to>
    <xdr:cxnSp macro="">
      <xdr:nvCxnSpPr>
        <xdr:cNvPr id="312" name="直線コネクタ 311"/>
        <xdr:cNvCxnSpPr/>
      </xdr:nvCxnSpPr>
      <xdr:spPr>
        <a:xfrm>
          <a:off x="15671800" y="57962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81280</xdr:rowOff>
    </xdr:from>
    <xdr:to>
      <xdr:col>78</xdr:col>
      <xdr:colOff>69850</xdr:colOff>
      <xdr:row>33</xdr:row>
      <xdr:rowOff>138430</xdr:rowOff>
    </xdr:to>
    <xdr:cxnSp macro="">
      <xdr:nvCxnSpPr>
        <xdr:cNvPr id="315" name="直線コネクタ 314"/>
        <xdr:cNvCxnSpPr/>
      </xdr:nvCxnSpPr>
      <xdr:spPr>
        <a:xfrm>
          <a:off x="14782800" y="57391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41275</xdr:rowOff>
    </xdr:from>
    <xdr:to>
      <xdr:col>73</xdr:col>
      <xdr:colOff>180975</xdr:colOff>
      <xdr:row>33</xdr:row>
      <xdr:rowOff>81280</xdr:rowOff>
    </xdr:to>
    <xdr:cxnSp macro="">
      <xdr:nvCxnSpPr>
        <xdr:cNvPr id="318" name="直線コネクタ 317"/>
        <xdr:cNvCxnSpPr/>
      </xdr:nvCxnSpPr>
      <xdr:spPr>
        <a:xfrm>
          <a:off x="13893800" y="56991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41275</xdr:rowOff>
    </xdr:from>
    <xdr:to>
      <xdr:col>69</xdr:col>
      <xdr:colOff>92075</xdr:colOff>
      <xdr:row>33</xdr:row>
      <xdr:rowOff>52705</xdr:rowOff>
    </xdr:to>
    <xdr:cxnSp macro="">
      <xdr:nvCxnSpPr>
        <xdr:cNvPr id="321" name="直線コネクタ 320"/>
        <xdr:cNvCxnSpPr/>
      </xdr:nvCxnSpPr>
      <xdr:spPr>
        <a:xfrm flipV="1">
          <a:off x="13004800" y="56991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104775</xdr:rowOff>
    </xdr:from>
    <xdr:to>
      <xdr:col>82</xdr:col>
      <xdr:colOff>158750</xdr:colOff>
      <xdr:row>34</xdr:row>
      <xdr:rowOff>34925</xdr:rowOff>
    </xdr:to>
    <xdr:sp macro="" textlink="">
      <xdr:nvSpPr>
        <xdr:cNvPr id="331" name="楕円 330"/>
        <xdr:cNvSpPr/>
      </xdr:nvSpPr>
      <xdr:spPr>
        <a:xfrm>
          <a:off x="164592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13352</xdr:rowOff>
    </xdr:from>
    <xdr:ext cx="762000" cy="259045"/>
    <xdr:sp macro="" textlink="">
      <xdr:nvSpPr>
        <xdr:cNvPr id="332" name="補助費等該当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87630</xdr:rowOff>
    </xdr:from>
    <xdr:to>
      <xdr:col>78</xdr:col>
      <xdr:colOff>120650</xdr:colOff>
      <xdr:row>34</xdr:row>
      <xdr:rowOff>17780</xdr:rowOff>
    </xdr:to>
    <xdr:sp macro="" textlink="">
      <xdr:nvSpPr>
        <xdr:cNvPr id="333" name="楕円 332"/>
        <xdr:cNvSpPr/>
      </xdr:nvSpPr>
      <xdr:spPr>
        <a:xfrm>
          <a:off x="15621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27957</xdr:rowOff>
    </xdr:from>
    <xdr:ext cx="736600" cy="259045"/>
    <xdr:sp macro="" textlink="">
      <xdr:nvSpPr>
        <xdr:cNvPr id="334" name="テキスト ボックス 333"/>
        <xdr:cNvSpPr txBox="1"/>
      </xdr:nvSpPr>
      <xdr:spPr>
        <a:xfrm>
          <a:off x="15290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30480</xdr:rowOff>
    </xdr:from>
    <xdr:to>
      <xdr:col>74</xdr:col>
      <xdr:colOff>31750</xdr:colOff>
      <xdr:row>33</xdr:row>
      <xdr:rowOff>132080</xdr:rowOff>
    </xdr:to>
    <xdr:sp macro="" textlink="">
      <xdr:nvSpPr>
        <xdr:cNvPr id="335" name="楕円 334"/>
        <xdr:cNvSpPr/>
      </xdr:nvSpPr>
      <xdr:spPr>
        <a:xfrm>
          <a:off x="147320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142257</xdr:rowOff>
    </xdr:from>
    <xdr:ext cx="762000" cy="259045"/>
    <xdr:sp macro="" textlink="">
      <xdr:nvSpPr>
        <xdr:cNvPr id="336" name="テキスト ボックス 335"/>
        <xdr:cNvSpPr txBox="1"/>
      </xdr:nvSpPr>
      <xdr:spPr>
        <a:xfrm>
          <a:off x="14401800" y="545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161925</xdr:rowOff>
    </xdr:from>
    <xdr:to>
      <xdr:col>69</xdr:col>
      <xdr:colOff>142875</xdr:colOff>
      <xdr:row>33</xdr:row>
      <xdr:rowOff>92075</xdr:rowOff>
    </xdr:to>
    <xdr:sp macro="" textlink="">
      <xdr:nvSpPr>
        <xdr:cNvPr id="337" name="楕円 336"/>
        <xdr:cNvSpPr/>
      </xdr:nvSpPr>
      <xdr:spPr>
        <a:xfrm>
          <a:off x="138430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102252</xdr:rowOff>
    </xdr:from>
    <xdr:ext cx="762000" cy="259045"/>
    <xdr:sp macro="" textlink="">
      <xdr:nvSpPr>
        <xdr:cNvPr id="338" name="テキスト ボックス 337"/>
        <xdr:cNvSpPr txBox="1"/>
      </xdr:nvSpPr>
      <xdr:spPr>
        <a:xfrm>
          <a:off x="13512800" y="541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xdr:rowOff>
    </xdr:from>
    <xdr:to>
      <xdr:col>65</xdr:col>
      <xdr:colOff>53975</xdr:colOff>
      <xdr:row>33</xdr:row>
      <xdr:rowOff>103505</xdr:rowOff>
    </xdr:to>
    <xdr:sp macro="" textlink="">
      <xdr:nvSpPr>
        <xdr:cNvPr id="339" name="楕円 338"/>
        <xdr:cNvSpPr/>
      </xdr:nvSpPr>
      <xdr:spPr>
        <a:xfrm>
          <a:off x="12954000" y="56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113682</xdr:rowOff>
    </xdr:from>
    <xdr:ext cx="762000" cy="259045"/>
    <xdr:sp macro="" textlink="">
      <xdr:nvSpPr>
        <xdr:cNvPr id="340" name="テキスト ボックス 339"/>
        <xdr:cNvSpPr txBox="1"/>
      </xdr:nvSpPr>
      <xdr:spPr>
        <a:xfrm>
          <a:off x="12623800" y="542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町の地方債を引き継いだことと、合併前後に大型事業を実施したことにより地方債現在高が増加した影響で、元利償還金が膨らんでおり、公債費にかかる経常収支比率は高い水準となっている。公債費の償還のピークは過ぎ年々改善傾向にはあるが、今後も合併事業により負担になることが予想されるため、地方債事業の抑制及び繰上償還の実施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157480</xdr:rowOff>
    </xdr:to>
    <xdr:cxnSp macro="">
      <xdr:nvCxnSpPr>
        <xdr:cNvPr id="373" name="直線コネクタ 372"/>
        <xdr:cNvCxnSpPr/>
      </xdr:nvCxnSpPr>
      <xdr:spPr>
        <a:xfrm flipV="1">
          <a:off x="3987800" y="134239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78</xdr:row>
      <xdr:rowOff>157480</xdr:rowOff>
    </xdr:to>
    <xdr:cxnSp macro="">
      <xdr:nvCxnSpPr>
        <xdr:cNvPr id="376" name="直線コネクタ 375"/>
        <xdr:cNvCxnSpPr/>
      </xdr:nvCxnSpPr>
      <xdr:spPr>
        <a:xfrm>
          <a:off x="3098800" y="135153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142239</xdr:rowOff>
    </xdr:from>
    <xdr:to>
      <xdr:col>15</xdr:col>
      <xdr:colOff>98425</xdr:colOff>
      <xdr:row>79</xdr:row>
      <xdr:rowOff>161289</xdr:rowOff>
    </xdr:to>
    <xdr:cxnSp macro="">
      <xdr:nvCxnSpPr>
        <xdr:cNvPr id="379" name="直線コネクタ 378"/>
        <xdr:cNvCxnSpPr/>
      </xdr:nvCxnSpPr>
      <xdr:spPr>
        <a:xfrm flipV="1">
          <a:off x="2209800" y="135153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1" name="テキスト ボックス 38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81</xdr:row>
      <xdr:rowOff>100330</xdr:rowOff>
    </xdr:to>
    <xdr:cxnSp macro="">
      <xdr:nvCxnSpPr>
        <xdr:cNvPr id="382" name="直線コネクタ 381"/>
        <xdr:cNvCxnSpPr/>
      </xdr:nvCxnSpPr>
      <xdr:spPr>
        <a:xfrm flipV="1">
          <a:off x="1320800" y="13705839"/>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2" name="楕円 391"/>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3"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106680</xdr:rowOff>
    </xdr:from>
    <xdr:to>
      <xdr:col>20</xdr:col>
      <xdr:colOff>38100</xdr:colOff>
      <xdr:row>79</xdr:row>
      <xdr:rowOff>36830</xdr:rowOff>
    </xdr:to>
    <xdr:sp macro="" textlink="">
      <xdr:nvSpPr>
        <xdr:cNvPr id="394" name="楕円 393"/>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21607</xdr:rowOff>
    </xdr:from>
    <xdr:ext cx="736600" cy="259045"/>
    <xdr:sp macro="" textlink="">
      <xdr:nvSpPr>
        <xdr:cNvPr id="395" name="テキスト ボックス 394"/>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91439</xdr:rowOff>
    </xdr:from>
    <xdr:to>
      <xdr:col>15</xdr:col>
      <xdr:colOff>149225</xdr:colOff>
      <xdr:row>79</xdr:row>
      <xdr:rowOff>21589</xdr:rowOff>
    </xdr:to>
    <xdr:sp macro="" textlink="">
      <xdr:nvSpPr>
        <xdr:cNvPr id="396" name="楕円 395"/>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97" name="テキスト ボックス 396"/>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110489</xdr:rowOff>
    </xdr:from>
    <xdr:to>
      <xdr:col>11</xdr:col>
      <xdr:colOff>60325</xdr:colOff>
      <xdr:row>80</xdr:row>
      <xdr:rowOff>40639</xdr:rowOff>
    </xdr:to>
    <xdr:sp macro="" textlink="">
      <xdr:nvSpPr>
        <xdr:cNvPr id="398" name="楕円 397"/>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25416</xdr:rowOff>
    </xdr:from>
    <xdr:ext cx="762000" cy="259045"/>
    <xdr:sp macro="" textlink="">
      <xdr:nvSpPr>
        <xdr:cNvPr id="399" name="テキスト ボックス 398"/>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49530</xdr:rowOff>
    </xdr:from>
    <xdr:to>
      <xdr:col>6</xdr:col>
      <xdr:colOff>171450</xdr:colOff>
      <xdr:row>81</xdr:row>
      <xdr:rowOff>151130</xdr:rowOff>
    </xdr:to>
    <xdr:sp macro="" textlink="">
      <xdr:nvSpPr>
        <xdr:cNvPr id="400" name="楕円 399"/>
        <xdr:cNvSpPr/>
      </xdr:nvSpPr>
      <xdr:spPr>
        <a:xfrm>
          <a:off x="1270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135907</xdr:rowOff>
    </xdr:from>
    <xdr:ext cx="762000" cy="259045"/>
    <xdr:sp macro="" textlink="">
      <xdr:nvSpPr>
        <xdr:cNvPr id="401" name="テキスト ボックス 400"/>
        <xdr:cNvSpPr txBox="1"/>
      </xdr:nvSpPr>
      <xdr:spPr>
        <a:xfrm>
          <a:off x="939800" y="140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類似団体内では低い水準となっているが、今後経常一般財源の減少が予想されることから、さらなる行財政改革を行い、財政の健全化を図る必要がある。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159004</xdr:rowOff>
    </xdr:from>
    <xdr:to>
      <xdr:col>82</xdr:col>
      <xdr:colOff>107950</xdr:colOff>
      <xdr:row>74</xdr:row>
      <xdr:rowOff>163576</xdr:rowOff>
    </xdr:to>
    <xdr:cxnSp macro="">
      <xdr:nvCxnSpPr>
        <xdr:cNvPr id="432" name="直線コネクタ 431"/>
        <xdr:cNvCxnSpPr/>
      </xdr:nvCxnSpPr>
      <xdr:spPr>
        <a:xfrm flipV="1">
          <a:off x="15671800" y="128463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122428</xdr:rowOff>
    </xdr:from>
    <xdr:to>
      <xdr:col>78</xdr:col>
      <xdr:colOff>69850</xdr:colOff>
      <xdr:row>74</xdr:row>
      <xdr:rowOff>163576</xdr:rowOff>
    </xdr:to>
    <xdr:cxnSp macro="">
      <xdr:nvCxnSpPr>
        <xdr:cNvPr id="435" name="直線コネクタ 434"/>
        <xdr:cNvCxnSpPr/>
      </xdr:nvCxnSpPr>
      <xdr:spPr>
        <a:xfrm>
          <a:off x="14782800" y="128097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37" name="テキスト ボックス 436"/>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40132</xdr:rowOff>
    </xdr:from>
    <xdr:to>
      <xdr:col>73</xdr:col>
      <xdr:colOff>180975</xdr:colOff>
      <xdr:row>74</xdr:row>
      <xdr:rowOff>122428</xdr:rowOff>
    </xdr:to>
    <xdr:cxnSp macro="">
      <xdr:nvCxnSpPr>
        <xdr:cNvPr id="438" name="直線コネクタ 437"/>
        <xdr:cNvCxnSpPr/>
      </xdr:nvCxnSpPr>
      <xdr:spPr>
        <a:xfrm>
          <a:off x="13893800" y="127274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0" name="テキスト ボックス 439"/>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46990</xdr:rowOff>
    </xdr:from>
    <xdr:to>
      <xdr:col>69</xdr:col>
      <xdr:colOff>92075</xdr:colOff>
      <xdr:row>74</xdr:row>
      <xdr:rowOff>40132</xdr:rowOff>
    </xdr:to>
    <xdr:cxnSp macro="">
      <xdr:nvCxnSpPr>
        <xdr:cNvPr id="441" name="直線コネクタ 440"/>
        <xdr:cNvCxnSpPr/>
      </xdr:nvCxnSpPr>
      <xdr:spPr>
        <a:xfrm>
          <a:off x="13004800" y="125628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3" name="テキスト ボックス 442"/>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5" name="テキスト ボックス 444"/>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108204</xdr:rowOff>
    </xdr:from>
    <xdr:to>
      <xdr:col>82</xdr:col>
      <xdr:colOff>158750</xdr:colOff>
      <xdr:row>75</xdr:row>
      <xdr:rowOff>38354</xdr:rowOff>
    </xdr:to>
    <xdr:sp macro="" textlink="">
      <xdr:nvSpPr>
        <xdr:cNvPr id="451" name="楕円 450"/>
        <xdr:cNvSpPr/>
      </xdr:nvSpPr>
      <xdr:spPr>
        <a:xfrm>
          <a:off x="164592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124731</xdr:rowOff>
    </xdr:from>
    <xdr:ext cx="762000" cy="259045"/>
    <xdr:sp macro="" textlink="">
      <xdr:nvSpPr>
        <xdr:cNvPr id="452" name="公債費以外該当値テキスト"/>
        <xdr:cNvSpPr txBox="1"/>
      </xdr:nvSpPr>
      <xdr:spPr>
        <a:xfrm>
          <a:off x="16598900" y="1264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112776</xdr:rowOff>
    </xdr:from>
    <xdr:to>
      <xdr:col>78</xdr:col>
      <xdr:colOff>120650</xdr:colOff>
      <xdr:row>75</xdr:row>
      <xdr:rowOff>42926</xdr:rowOff>
    </xdr:to>
    <xdr:sp macro="" textlink="">
      <xdr:nvSpPr>
        <xdr:cNvPr id="453" name="楕円 452"/>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53103</xdr:rowOff>
    </xdr:from>
    <xdr:ext cx="736600" cy="259045"/>
    <xdr:sp macro="" textlink="">
      <xdr:nvSpPr>
        <xdr:cNvPr id="454" name="テキスト ボックス 453"/>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71628</xdr:rowOff>
    </xdr:from>
    <xdr:to>
      <xdr:col>74</xdr:col>
      <xdr:colOff>31750</xdr:colOff>
      <xdr:row>75</xdr:row>
      <xdr:rowOff>1778</xdr:rowOff>
    </xdr:to>
    <xdr:sp macro="" textlink="">
      <xdr:nvSpPr>
        <xdr:cNvPr id="455" name="楕円 454"/>
        <xdr:cNvSpPr/>
      </xdr:nvSpPr>
      <xdr:spPr>
        <a:xfrm>
          <a:off x="14732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11955</xdr:rowOff>
    </xdr:from>
    <xdr:ext cx="762000" cy="259045"/>
    <xdr:sp macro="" textlink="">
      <xdr:nvSpPr>
        <xdr:cNvPr id="456" name="テキスト ボックス 455"/>
        <xdr:cNvSpPr txBox="1"/>
      </xdr:nvSpPr>
      <xdr:spPr>
        <a:xfrm>
          <a:off x="14401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160782</xdr:rowOff>
    </xdr:from>
    <xdr:to>
      <xdr:col>69</xdr:col>
      <xdr:colOff>142875</xdr:colOff>
      <xdr:row>74</xdr:row>
      <xdr:rowOff>90932</xdr:rowOff>
    </xdr:to>
    <xdr:sp macro="" textlink="">
      <xdr:nvSpPr>
        <xdr:cNvPr id="457" name="楕円 456"/>
        <xdr:cNvSpPr/>
      </xdr:nvSpPr>
      <xdr:spPr>
        <a:xfrm>
          <a:off x="13843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101109</xdr:rowOff>
    </xdr:from>
    <xdr:ext cx="762000" cy="259045"/>
    <xdr:sp macro="" textlink="">
      <xdr:nvSpPr>
        <xdr:cNvPr id="458" name="テキスト ボックス 457"/>
        <xdr:cNvSpPr txBox="1"/>
      </xdr:nvSpPr>
      <xdr:spPr>
        <a:xfrm>
          <a:off x="13512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167640</xdr:rowOff>
    </xdr:from>
    <xdr:to>
      <xdr:col>65</xdr:col>
      <xdr:colOff>53975</xdr:colOff>
      <xdr:row>73</xdr:row>
      <xdr:rowOff>97790</xdr:rowOff>
    </xdr:to>
    <xdr:sp macro="" textlink="">
      <xdr:nvSpPr>
        <xdr:cNvPr id="459" name="楕円 458"/>
        <xdr:cNvSpPr/>
      </xdr:nvSpPr>
      <xdr:spPr>
        <a:xfrm>
          <a:off x="12954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107967</xdr:rowOff>
    </xdr:from>
    <xdr:ext cx="762000" cy="259045"/>
    <xdr:sp macro="" textlink="">
      <xdr:nvSpPr>
        <xdr:cNvPr id="460" name="テキスト ボックス 459"/>
        <xdr:cNvSpPr txBox="1"/>
      </xdr:nvSpPr>
      <xdr:spPr>
        <a:xfrm>
          <a:off x="12623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132387</xdr:rowOff>
    </xdr:from>
    <xdr:to>
      <xdr:col>29</xdr:col>
      <xdr:colOff>127000</xdr:colOff>
      <xdr:row>16</xdr:row>
      <xdr:rowOff>32443</xdr:rowOff>
    </xdr:to>
    <xdr:cxnSp macro="">
      <xdr:nvCxnSpPr>
        <xdr:cNvPr id="50" name="直線コネクタ 49"/>
        <xdr:cNvCxnSpPr/>
      </xdr:nvCxnSpPr>
      <xdr:spPr bwMode="auto">
        <a:xfrm flipV="1">
          <a:off x="5003800" y="2751762"/>
          <a:ext cx="647700" cy="7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32443</xdr:rowOff>
    </xdr:from>
    <xdr:to>
      <xdr:col>26</xdr:col>
      <xdr:colOff>50800</xdr:colOff>
      <xdr:row>16</xdr:row>
      <xdr:rowOff>42570</xdr:rowOff>
    </xdr:to>
    <xdr:cxnSp macro="">
      <xdr:nvCxnSpPr>
        <xdr:cNvPr id="53" name="直線コネクタ 52"/>
        <xdr:cNvCxnSpPr/>
      </xdr:nvCxnSpPr>
      <xdr:spPr bwMode="auto">
        <a:xfrm flipV="1">
          <a:off x="4305300" y="2823268"/>
          <a:ext cx="698500" cy="10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42570</xdr:rowOff>
    </xdr:from>
    <xdr:to>
      <xdr:col>22</xdr:col>
      <xdr:colOff>114300</xdr:colOff>
      <xdr:row>16</xdr:row>
      <xdr:rowOff>72060</xdr:rowOff>
    </xdr:to>
    <xdr:cxnSp macro="">
      <xdr:nvCxnSpPr>
        <xdr:cNvPr id="56" name="直線コネクタ 55"/>
        <xdr:cNvCxnSpPr/>
      </xdr:nvCxnSpPr>
      <xdr:spPr bwMode="auto">
        <a:xfrm flipV="1">
          <a:off x="3606800" y="2833395"/>
          <a:ext cx="6985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72060</xdr:rowOff>
    </xdr:from>
    <xdr:to>
      <xdr:col>18</xdr:col>
      <xdr:colOff>177800</xdr:colOff>
      <xdr:row>16</xdr:row>
      <xdr:rowOff>117673</xdr:rowOff>
    </xdr:to>
    <xdr:cxnSp macro="">
      <xdr:nvCxnSpPr>
        <xdr:cNvPr id="59" name="直線コネクタ 58"/>
        <xdr:cNvCxnSpPr/>
      </xdr:nvCxnSpPr>
      <xdr:spPr bwMode="auto">
        <a:xfrm flipV="1">
          <a:off x="2908300" y="2862885"/>
          <a:ext cx="698500" cy="4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29821</xdr:rowOff>
    </xdr:from>
    <xdr:ext cx="762000" cy="259045"/>
    <xdr:sp macro="" textlink="">
      <xdr:nvSpPr>
        <xdr:cNvPr id="63" name="テキスト ボックス 62"/>
        <xdr:cNvSpPr txBox="1"/>
      </xdr:nvSpPr>
      <xdr:spPr>
        <a:xfrm>
          <a:off x="2527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81587</xdr:rowOff>
    </xdr:from>
    <xdr:to>
      <xdr:col>29</xdr:col>
      <xdr:colOff>177800</xdr:colOff>
      <xdr:row>16</xdr:row>
      <xdr:rowOff>11737</xdr:rowOff>
    </xdr:to>
    <xdr:sp macro="" textlink="">
      <xdr:nvSpPr>
        <xdr:cNvPr id="69" name="楕円 68"/>
        <xdr:cNvSpPr/>
      </xdr:nvSpPr>
      <xdr:spPr bwMode="auto">
        <a:xfrm>
          <a:off x="5600700" y="2700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98114</xdr:rowOff>
    </xdr:from>
    <xdr:ext cx="762000" cy="259045"/>
    <xdr:sp macro="" textlink="">
      <xdr:nvSpPr>
        <xdr:cNvPr id="70" name="人口1人当たり決算額の推移該当値テキスト130"/>
        <xdr:cNvSpPr txBox="1"/>
      </xdr:nvSpPr>
      <xdr:spPr>
        <a:xfrm>
          <a:off x="5740400" y="254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153093</xdr:rowOff>
    </xdr:from>
    <xdr:to>
      <xdr:col>26</xdr:col>
      <xdr:colOff>101600</xdr:colOff>
      <xdr:row>16</xdr:row>
      <xdr:rowOff>83243</xdr:rowOff>
    </xdr:to>
    <xdr:sp macro="" textlink="">
      <xdr:nvSpPr>
        <xdr:cNvPr id="71" name="楕円 70"/>
        <xdr:cNvSpPr/>
      </xdr:nvSpPr>
      <xdr:spPr bwMode="auto">
        <a:xfrm>
          <a:off x="4953000" y="2772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93420</xdr:rowOff>
    </xdr:from>
    <xdr:ext cx="736600" cy="259045"/>
    <xdr:sp macro="" textlink="">
      <xdr:nvSpPr>
        <xdr:cNvPr id="72" name="テキスト ボックス 71"/>
        <xdr:cNvSpPr txBox="1"/>
      </xdr:nvSpPr>
      <xdr:spPr>
        <a:xfrm>
          <a:off x="4622800" y="2541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163220</xdr:rowOff>
    </xdr:from>
    <xdr:to>
      <xdr:col>22</xdr:col>
      <xdr:colOff>165100</xdr:colOff>
      <xdr:row>16</xdr:row>
      <xdr:rowOff>93370</xdr:rowOff>
    </xdr:to>
    <xdr:sp macro="" textlink="">
      <xdr:nvSpPr>
        <xdr:cNvPr id="73" name="楕円 72"/>
        <xdr:cNvSpPr/>
      </xdr:nvSpPr>
      <xdr:spPr bwMode="auto">
        <a:xfrm>
          <a:off x="4254500" y="278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103547</xdr:rowOff>
    </xdr:from>
    <xdr:ext cx="762000" cy="259045"/>
    <xdr:sp macro="" textlink="">
      <xdr:nvSpPr>
        <xdr:cNvPr id="74" name="テキスト ボックス 73"/>
        <xdr:cNvSpPr txBox="1"/>
      </xdr:nvSpPr>
      <xdr:spPr>
        <a:xfrm>
          <a:off x="3924300" y="25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21260</xdr:rowOff>
    </xdr:from>
    <xdr:to>
      <xdr:col>19</xdr:col>
      <xdr:colOff>38100</xdr:colOff>
      <xdr:row>16</xdr:row>
      <xdr:rowOff>122860</xdr:rowOff>
    </xdr:to>
    <xdr:sp macro="" textlink="">
      <xdr:nvSpPr>
        <xdr:cNvPr id="75" name="楕円 74"/>
        <xdr:cNvSpPr/>
      </xdr:nvSpPr>
      <xdr:spPr bwMode="auto">
        <a:xfrm>
          <a:off x="3556000" y="281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133037</xdr:rowOff>
    </xdr:from>
    <xdr:ext cx="762000" cy="259045"/>
    <xdr:sp macro="" textlink="">
      <xdr:nvSpPr>
        <xdr:cNvPr id="76" name="テキスト ボックス 75"/>
        <xdr:cNvSpPr txBox="1"/>
      </xdr:nvSpPr>
      <xdr:spPr>
        <a:xfrm>
          <a:off x="3225800" y="25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66873</xdr:rowOff>
    </xdr:from>
    <xdr:to>
      <xdr:col>15</xdr:col>
      <xdr:colOff>101600</xdr:colOff>
      <xdr:row>16</xdr:row>
      <xdr:rowOff>168473</xdr:rowOff>
    </xdr:to>
    <xdr:sp macro="" textlink="">
      <xdr:nvSpPr>
        <xdr:cNvPr id="77" name="楕円 76"/>
        <xdr:cNvSpPr/>
      </xdr:nvSpPr>
      <xdr:spPr bwMode="auto">
        <a:xfrm>
          <a:off x="2857500" y="2857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7200</xdr:rowOff>
    </xdr:from>
    <xdr:ext cx="762000" cy="259045"/>
    <xdr:sp macro="" textlink="">
      <xdr:nvSpPr>
        <xdr:cNvPr id="78" name="テキスト ボックス 77"/>
        <xdr:cNvSpPr txBox="1"/>
      </xdr:nvSpPr>
      <xdr:spPr>
        <a:xfrm>
          <a:off x="2527300" y="262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292621</xdr:rowOff>
    </xdr:from>
    <xdr:to>
      <xdr:col>29</xdr:col>
      <xdr:colOff>127000</xdr:colOff>
      <xdr:row>35</xdr:row>
      <xdr:rowOff>29411</xdr:rowOff>
    </xdr:to>
    <xdr:cxnSp macro="">
      <xdr:nvCxnSpPr>
        <xdr:cNvPr id="110" name="直線コネクタ 109"/>
        <xdr:cNvCxnSpPr/>
      </xdr:nvCxnSpPr>
      <xdr:spPr bwMode="auto">
        <a:xfrm flipV="1">
          <a:off x="5003800" y="6560071"/>
          <a:ext cx="647700" cy="79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29411</xdr:rowOff>
    </xdr:from>
    <xdr:to>
      <xdr:col>26</xdr:col>
      <xdr:colOff>50800</xdr:colOff>
      <xdr:row>35</xdr:row>
      <xdr:rowOff>63632</xdr:rowOff>
    </xdr:to>
    <xdr:cxnSp macro="">
      <xdr:nvCxnSpPr>
        <xdr:cNvPr id="113" name="直線コネクタ 112"/>
        <xdr:cNvCxnSpPr/>
      </xdr:nvCxnSpPr>
      <xdr:spPr bwMode="auto">
        <a:xfrm flipV="1">
          <a:off x="4305300" y="6639761"/>
          <a:ext cx="698500" cy="34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38691</xdr:rowOff>
    </xdr:from>
    <xdr:to>
      <xdr:col>22</xdr:col>
      <xdr:colOff>114300</xdr:colOff>
      <xdr:row>35</xdr:row>
      <xdr:rowOff>63632</xdr:rowOff>
    </xdr:to>
    <xdr:cxnSp macro="">
      <xdr:nvCxnSpPr>
        <xdr:cNvPr id="116" name="直線コネクタ 115"/>
        <xdr:cNvCxnSpPr/>
      </xdr:nvCxnSpPr>
      <xdr:spPr bwMode="auto">
        <a:xfrm>
          <a:off x="3606800" y="6649041"/>
          <a:ext cx="698500" cy="24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198712</xdr:rowOff>
    </xdr:from>
    <xdr:to>
      <xdr:col>18</xdr:col>
      <xdr:colOff>177800</xdr:colOff>
      <xdr:row>35</xdr:row>
      <xdr:rowOff>38691</xdr:rowOff>
    </xdr:to>
    <xdr:cxnSp macro="">
      <xdr:nvCxnSpPr>
        <xdr:cNvPr id="119" name="直線コネクタ 118"/>
        <xdr:cNvCxnSpPr/>
      </xdr:nvCxnSpPr>
      <xdr:spPr bwMode="auto">
        <a:xfrm>
          <a:off x="2908300" y="6466162"/>
          <a:ext cx="698500" cy="182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241821</xdr:rowOff>
    </xdr:from>
    <xdr:to>
      <xdr:col>29</xdr:col>
      <xdr:colOff>177800</xdr:colOff>
      <xdr:row>35</xdr:row>
      <xdr:rowOff>521</xdr:rowOff>
    </xdr:to>
    <xdr:sp macro="" textlink="">
      <xdr:nvSpPr>
        <xdr:cNvPr id="129" name="楕円 128"/>
        <xdr:cNvSpPr/>
      </xdr:nvSpPr>
      <xdr:spPr bwMode="auto">
        <a:xfrm>
          <a:off x="5600700" y="650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86898</xdr:rowOff>
    </xdr:from>
    <xdr:ext cx="762000" cy="259045"/>
    <xdr:sp macro="" textlink="">
      <xdr:nvSpPr>
        <xdr:cNvPr id="130" name="人口1人当たり決算額の推移該当値テキスト445"/>
        <xdr:cNvSpPr txBox="1"/>
      </xdr:nvSpPr>
      <xdr:spPr>
        <a:xfrm>
          <a:off x="5740400" y="63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321511</xdr:rowOff>
    </xdr:from>
    <xdr:to>
      <xdr:col>26</xdr:col>
      <xdr:colOff>101600</xdr:colOff>
      <xdr:row>35</xdr:row>
      <xdr:rowOff>80211</xdr:rowOff>
    </xdr:to>
    <xdr:sp macro="" textlink="">
      <xdr:nvSpPr>
        <xdr:cNvPr id="131" name="楕円 130"/>
        <xdr:cNvSpPr/>
      </xdr:nvSpPr>
      <xdr:spPr bwMode="auto">
        <a:xfrm>
          <a:off x="4953000" y="658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90388</xdr:rowOff>
    </xdr:from>
    <xdr:ext cx="736600" cy="259045"/>
    <xdr:sp macro="" textlink="">
      <xdr:nvSpPr>
        <xdr:cNvPr id="132" name="テキスト ボックス 131"/>
        <xdr:cNvSpPr txBox="1"/>
      </xdr:nvSpPr>
      <xdr:spPr>
        <a:xfrm>
          <a:off x="4622800" y="635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12832</xdr:rowOff>
    </xdr:from>
    <xdr:to>
      <xdr:col>22</xdr:col>
      <xdr:colOff>165100</xdr:colOff>
      <xdr:row>35</xdr:row>
      <xdr:rowOff>114432</xdr:rowOff>
    </xdr:to>
    <xdr:sp macro="" textlink="">
      <xdr:nvSpPr>
        <xdr:cNvPr id="133" name="楕円 132"/>
        <xdr:cNvSpPr/>
      </xdr:nvSpPr>
      <xdr:spPr bwMode="auto">
        <a:xfrm>
          <a:off x="4254500" y="662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124609</xdr:rowOff>
    </xdr:from>
    <xdr:ext cx="762000" cy="259045"/>
    <xdr:sp macro="" textlink="">
      <xdr:nvSpPr>
        <xdr:cNvPr id="134" name="テキスト ボックス 133"/>
        <xdr:cNvSpPr txBox="1"/>
      </xdr:nvSpPr>
      <xdr:spPr>
        <a:xfrm>
          <a:off x="3924300" y="639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330791</xdr:rowOff>
    </xdr:from>
    <xdr:to>
      <xdr:col>19</xdr:col>
      <xdr:colOff>38100</xdr:colOff>
      <xdr:row>35</xdr:row>
      <xdr:rowOff>89491</xdr:rowOff>
    </xdr:to>
    <xdr:sp macro="" textlink="">
      <xdr:nvSpPr>
        <xdr:cNvPr id="135" name="楕円 134"/>
        <xdr:cNvSpPr/>
      </xdr:nvSpPr>
      <xdr:spPr bwMode="auto">
        <a:xfrm>
          <a:off x="3556000" y="6598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99669</xdr:rowOff>
    </xdr:from>
    <xdr:ext cx="762000" cy="259045"/>
    <xdr:sp macro="" textlink="">
      <xdr:nvSpPr>
        <xdr:cNvPr id="136" name="テキスト ボックス 135"/>
        <xdr:cNvSpPr txBox="1"/>
      </xdr:nvSpPr>
      <xdr:spPr>
        <a:xfrm>
          <a:off x="3225800" y="636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147912</xdr:rowOff>
    </xdr:from>
    <xdr:to>
      <xdr:col>15</xdr:col>
      <xdr:colOff>101600</xdr:colOff>
      <xdr:row>34</xdr:row>
      <xdr:rowOff>249512</xdr:rowOff>
    </xdr:to>
    <xdr:sp macro="" textlink="">
      <xdr:nvSpPr>
        <xdr:cNvPr id="137" name="楕円 136"/>
        <xdr:cNvSpPr/>
      </xdr:nvSpPr>
      <xdr:spPr bwMode="auto">
        <a:xfrm>
          <a:off x="2857500" y="6415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259689</xdr:rowOff>
    </xdr:from>
    <xdr:ext cx="762000" cy="259045"/>
    <xdr:sp macro="" textlink="">
      <xdr:nvSpPr>
        <xdr:cNvPr id="138" name="テキスト ボックス 137"/>
        <xdr:cNvSpPr txBox="1"/>
      </xdr:nvSpPr>
      <xdr:spPr>
        <a:xfrm>
          <a:off x="2527300" y="618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13,764
13,669
232.17
13,881,880
13,085,457
781,348
6,946,505
12,014,088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5855</xdr:rowOff>
    </xdr:from>
    <xdr:to>
      <xdr:col>24</xdr:col>
      <xdr:colOff>63500</xdr:colOff>
      <xdr:row>35</xdr:row>
      <xdr:rowOff>27826</xdr:rowOff>
    </xdr:to>
    <xdr:cxnSp macro="">
      <xdr:nvCxnSpPr>
        <xdr:cNvPr id="61" name="直線コネクタ 60"/>
        <xdr:cNvCxnSpPr/>
      </xdr:nvCxnSpPr>
      <xdr:spPr>
        <a:xfrm flipV="1">
          <a:off x="3797300" y="5663705"/>
          <a:ext cx="838200" cy="36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27826</xdr:rowOff>
    </xdr:from>
    <xdr:to>
      <xdr:col>19</xdr:col>
      <xdr:colOff>177800</xdr:colOff>
      <xdr:row>35</xdr:row>
      <xdr:rowOff>45593</xdr:rowOff>
    </xdr:to>
    <xdr:cxnSp macro="">
      <xdr:nvCxnSpPr>
        <xdr:cNvPr id="64" name="直線コネクタ 63"/>
        <xdr:cNvCxnSpPr/>
      </xdr:nvCxnSpPr>
      <xdr:spPr>
        <a:xfrm flipV="1">
          <a:off x="2908300" y="6028576"/>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45593</xdr:rowOff>
    </xdr:from>
    <xdr:to>
      <xdr:col>15</xdr:col>
      <xdr:colOff>50800</xdr:colOff>
      <xdr:row>35</xdr:row>
      <xdr:rowOff>77838</xdr:rowOff>
    </xdr:to>
    <xdr:cxnSp macro="">
      <xdr:nvCxnSpPr>
        <xdr:cNvPr id="67" name="直線コネクタ 66"/>
        <xdr:cNvCxnSpPr/>
      </xdr:nvCxnSpPr>
      <xdr:spPr>
        <a:xfrm flipV="1">
          <a:off x="2019300" y="6046343"/>
          <a:ext cx="889000" cy="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77838</xdr:rowOff>
    </xdr:from>
    <xdr:to>
      <xdr:col>10</xdr:col>
      <xdr:colOff>114300</xdr:colOff>
      <xdr:row>35</xdr:row>
      <xdr:rowOff>118999</xdr:rowOff>
    </xdr:to>
    <xdr:cxnSp macro="">
      <xdr:nvCxnSpPr>
        <xdr:cNvPr id="70" name="直線コネクタ 69"/>
        <xdr:cNvCxnSpPr/>
      </xdr:nvCxnSpPr>
      <xdr:spPr>
        <a:xfrm flipV="1">
          <a:off x="1130300" y="6078588"/>
          <a:ext cx="889000" cy="4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109872</xdr:rowOff>
    </xdr:from>
    <xdr:ext cx="534377" cy="259045"/>
    <xdr:sp macro="" textlink="">
      <xdr:nvSpPr>
        <xdr:cNvPr id="74" name="テキスト ボックス 73"/>
        <xdr:cNvSpPr txBox="1"/>
      </xdr:nvSpPr>
      <xdr:spPr>
        <a:xfrm>
          <a:off x="863111" y="64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126505</xdr:rowOff>
    </xdr:from>
    <xdr:to>
      <xdr:col>24</xdr:col>
      <xdr:colOff>114300</xdr:colOff>
      <xdr:row>33</xdr:row>
      <xdr:rowOff>56655</xdr:rowOff>
    </xdr:to>
    <xdr:sp macro="" textlink="">
      <xdr:nvSpPr>
        <xdr:cNvPr id="80" name="楕円 79"/>
        <xdr:cNvSpPr/>
      </xdr:nvSpPr>
      <xdr:spPr>
        <a:xfrm>
          <a:off x="4584700" y="5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149382</xdr:rowOff>
    </xdr:from>
    <xdr:ext cx="599010" cy="259045"/>
    <xdr:sp macro="" textlink="">
      <xdr:nvSpPr>
        <xdr:cNvPr id="81" name="人件費該当値テキスト"/>
        <xdr:cNvSpPr txBox="1"/>
      </xdr:nvSpPr>
      <xdr:spPr>
        <a:xfrm>
          <a:off x="4686300" y="546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148476</xdr:rowOff>
    </xdr:from>
    <xdr:to>
      <xdr:col>20</xdr:col>
      <xdr:colOff>38100</xdr:colOff>
      <xdr:row>35</xdr:row>
      <xdr:rowOff>78626</xdr:rowOff>
    </xdr:to>
    <xdr:sp macro="" textlink="">
      <xdr:nvSpPr>
        <xdr:cNvPr id="82" name="楕円 81"/>
        <xdr:cNvSpPr/>
      </xdr:nvSpPr>
      <xdr:spPr>
        <a:xfrm>
          <a:off x="3746500" y="59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95153</xdr:rowOff>
    </xdr:from>
    <xdr:ext cx="599010" cy="259045"/>
    <xdr:sp macro="" textlink="">
      <xdr:nvSpPr>
        <xdr:cNvPr id="83" name="テキスト ボックス 82"/>
        <xdr:cNvSpPr txBox="1"/>
      </xdr:nvSpPr>
      <xdr:spPr>
        <a:xfrm>
          <a:off x="3497795" y="57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166243</xdr:rowOff>
    </xdr:from>
    <xdr:to>
      <xdr:col>15</xdr:col>
      <xdr:colOff>101600</xdr:colOff>
      <xdr:row>35</xdr:row>
      <xdr:rowOff>96393</xdr:rowOff>
    </xdr:to>
    <xdr:sp macro="" textlink="">
      <xdr:nvSpPr>
        <xdr:cNvPr id="84" name="楕円 83"/>
        <xdr:cNvSpPr/>
      </xdr:nvSpPr>
      <xdr:spPr>
        <a:xfrm>
          <a:off x="2857500" y="59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112920</xdr:rowOff>
    </xdr:from>
    <xdr:ext cx="599010" cy="259045"/>
    <xdr:sp macro="" textlink="">
      <xdr:nvSpPr>
        <xdr:cNvPr id="85" name="テキスト ボックス 84"/>
        <xdr:cNvSpPr txBox="1"/>
      </xdr:nvSpPr>
      <xdr:spPr>
        <a:xfrm>
          <a:off x="2608795" y="577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27038</xdr:rowOff>
    </xdr:from>
    <xdr:to>
      <xdr:col>10</xdr:col>
      <xdr:colOff>165100</xdr:colOff>
      <xdr:row>35</xdr:row>
      <xdr:rowOff>128638</xdr:rowOff>
    </xdr:to>
    <xdr:sp macro="" textlink="">
      <xdr:nvSpPr>
        <xdr:cNvPr id="86" name="楕円 85"/>
        <xdr:cNvSpPr/>
      </xdr:nvSpPr>
      <xdr:spPr>
        <a:xfrm>
          <a:off x="1968500" y="6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145165</xdr:rowOff>
    </xdr:from>
    <xdr:ext cx="599010" cy="259045"/>
    <xdr:sp macro="" textlink="">
      <xdr:nvSpPr>
        <xdr:cNvPr id="87" name="テキスト ボックス 86"/>
        <xdr:cNvSpPr txBox="1"/>
      </xdr:nvSpPr>
      <xdr:spPr>
        <a:xfrm>
          <a:off x="1719795" y="580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68199</xdr:rowOff>
    </xdr:from>
    <xdr:to>
      <xdr:col>6</xdr:col>
      <xdr:colOff>38100</xdr:colOff>
      <xdr:row>35</xdr:row>
      <xdr:rowOff>169799</xdr:rowOff>
    </xdr:to>
    <xdr:sp macro="" textlink="">
      <xdr:nvSpPr>
        <xdr:cNvPr id="88" name="楕円 87"/>
        <xdr:cNvSpPr/>
      </xdr:nvSpPr>
      <xdr:spPr>
        <a:xfrm>
          <a:off x="1079500" y="606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14876</xdr:rowOff>
    </xdr:from>
    <xdr:ext cx="599010" cy="259045"/>
    <xdr:sp macro="" textlink="">
      <xdr:nvSpPr>
        <xdr:cNvPr id="89" name="テキスト ボックス 88"/>
        <xdr:cNvSpPr txBox="1"/>
      </xdr:nvSpPr>
      <xdr:spPr>
        <a:xfrm>
          <a:off x="830795" y="58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22099</xdr:rowOff>
    </xdr:from>
    <xdr:to>
      <xdr:col>24</xdr:col>
      <xdr:colOff>63500</xdr:colOff>
      <xdr:row>55</xdr:row>
      <xdr:rowOff>106818</xdr:rowOff>
    </xdr:to>
    <xdr:cxnSp macro="">
      <xdr:nvCxnSpPr>
        <xdr:cNvPr id="116" name="直線コネクタ 115"/>
        <xdr:cNvCxnSpPr/>
      </xdr:nvCxnSpPr>
      <xdr:spPr>
        <a:xfrm>
          <a:off x="3797300" y="9451849"/>
          <a:ext cx="838200" cy="8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22099</xdr:rowOff>
    </xdr:from>
    <xdr:to>
      <xdr:col>19</xdr:col>
      <xdr:colOff>177800</xdr:colOff>
      <xdr:row>55</xdr:row>
      <xdr:rowOff>32341</xdr:rowOff>
    </xdr:to>
    <xdr:cxnSp macro="">
      <xdr:nvCxnSpPr>
        <xdr:cNvPr id="119" name="直線コネクタ 118"/>
        <xdr:cNvCxnSpPr/>
      </xdr:nvCxnSpPr>
      <xdr:spPr>
        <a:xfrm flipV="1">
          <a:off x="2908300" y="9451849"/>
          <a:ext cx="8890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77326</xdr:rowOff>
    </xdr:from>
    <xdr:ext cx="534377" cy="259045"/>
    <xdr:sp macro="" textlink="">
      <xdr:nvSpPr>
        <xdr:cNvPr id="121" name="テキスト ボックス 120"/>
        <xdr:cNvSpPr txBox="1"/>
      </xdr:nvSpPr>
      <xdr:spPr>
        <a:xfrm>
          <a:off x="3530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32341</xdr:rowOff>
    </xdr:from>
    <xdr:to>
      <xdr:col>15</xdr:col>
      <xdr:colOff>50800</xdr:colOff>
      <xdr:row>55</xdr:row>
      <xdr:rowOff>89486</xdr:rowOff>
    </xdr:to>
    <xdr:cxnSp macro="">
      <xdr:nvCxnSpPr>
        <xdr:cNvPr id="122" name="直線コネクタ 121"/>
        <xdr:cNvCxnSpPr/>
      </xdr:nvCxnSpPr>
      <xdr:spPr>
        <a:xfrm flipV="1">
          <a:off x="2019300" y="9462091"/>
          <a:ext cx="889000" cy="5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89486</xdr:rowOff>
    </xdr:from>
    <xdr:to>
      <xdr:col>10</xdr:col>
      <xdr:colOff>114300</xdr:colOff>
      <xdr:row>55</xdr:row>
      <xdr:rowOff>111633</xdr:rowOff>
    </xdr:to>
    <xdr:cxnSp macro="">
      <xdr:nvCxnSpPr>
        <xdr:cNvPr id="125" name="直線コネクタ 124"/>
        <xdr:cNvCxnSpPr/>
      </xdr:nvCxnSpPr>
      <xdr:spPr>
        <a:xfrm flipV="1">
          <a:off x="1130300" y="9519236"/>
          <a:ext cx="889000" cy="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134398</xdr:rowOff>
    </xdr:from>
    <xdr:ext cx="534377" cy="259045"/>
    <xdr:sp macro="" textlink="">
      <xdr:nvSpPr>
        <xdr:cNvPr id="127" name="テキスト ボックス 126"/>
        <xdr:cNvSpPr txBox="1"/>
      </xdr:nvSpPr>
      <xdr:spPr>
        <a:xfrm>
          <a:off x="1752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124779</xdr:rowOff>
    </xdr:from>
    <xdr:ext cx="534377" cy="259045"/>
    <xdr:sp macro="" textlink="">
      <xdr:nvSpPr>
        <xdr:cNvPr id="129" name="テキスト ボックス 128"/>
        <xdr:cNvSpPr txBox="1"/>
      </xdr:nvSpPr>
      <xdr:spPr>
        <a:xfrm>
          <a:off x="863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56018</xdr:rowOff>
    </xdr:from>
    <xdr:to>
      <xdr:col>24</xdr:col>
      <xdr:colOff>114300</xdr:colOff>
      <xdr:row>55</xdr:row>
      <xdr:rowOff>157618</xdr:rowOff>
    </xdr:to>
    <xdr:sp macro="" textlink="">
      <xdr:nvSpPr>
        <xdr:cNvPr id="135" name="楕円 134"/>
        <xdr:cNvSpPr/>
      </xdr:nvSpPr>
      <xdr:spPr>
        <a:xfrm>
          <a:off x="4584700" y="94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78895</xdr:rowOff>
    </xdr:from>
    <xdr:ext cx="599010" cy="259045"/>
    <xdr:sp macro="" textlink="">
      <xdr:nvSpPr>
        <xdr:cNvPr id="136" name="物件費該当値テキスト"/>
        <xdr:cNvSpPr txBox="1"/>
      </xdr:nvSpPr>
      <xdr:spPr>
        <a:xfrm>
          <a:off x="4686300" y="933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142749</xdr:rowOff>
    </xdr:from>
    <xdr:to>
      <xdr:col>20</xdr:col>
      <xdr:colOff>38100</xdr:colOff>
      <xdr:row>55</xdr:row>
      <xdr:rowOff>72899</xdr:rowOff>
    </xdr:to>
    <xdr:sp macro="" textlink="">
      <xdr:nvSpPr>
        <xdr:cNvPr id="137" name="楕円 136"/>
        <xdr:cNvSpPr/>
      </xdr:nvSpPr>
      <xdr:spPr>
        <a:xfrm>
          <a:off x="3746500" y="94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89426</xdr:rowOff>
    </xdr:from>
    <xdr:ext cx="599010" cy="259045"/>
    <xdr:sp macro="" textlink="">
      <xdr:nvSpPr>
        <xdr:cNvPr id="138" name="テキスト ボックス 137"/>
        <xdr:cNvSpPr txBox="1"/>
      </xdr:nvSpPr>
      <xdr:spPr>
        <a:xfrm>
          <a:off x="3497795" y="917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152991</xdr:rowOff>
    </xdr:from>
    <xdr:to>
      <xdr:col>15</xdr:col>
      <xdr:colOff>101600</xdr:colOff>
      <xdr:row>55</xdr:row>
      <xdr:rowOff>83141</xdr:rowOff>
    </xdr:to>
    <xdr:sp macro="" textlink="">
      <xdr:nvSpPr>
        <xdr:cNvPr id="139" name="楕円 138"/>
        <xdr:cNvSpPr/>
      </xdr:nvSpPr>
      <xdr:spPr>
        <a:xfrm>
          <a:off x="2857500" y="94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99668</xdr:rowOff>
    </xdr:from>
    <xdr:ext cx="599010" cy="259045"/>
    <xdr:sp macro="" textlink="">
      <xdr:nvSpPr>
        <xdr:cNvPr id="140" name="テキスト ボックス 139"/>
        <xdr:cNvSpPr txBox="1"/>
      </xdr:nvSpPr>
      <xdr:spPr>
        <a:xfrm>
          <a:off x="2608795" y="918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38686</xdr:rowOff>
    </xdr:from>
    <xdr:to>
      <xdr:col>10</xdr:col>
      <xdr:colOff>165100</xdr:colOff>
      <xdr:row>55</xdr:row>
      <xdr:rowOff>140286</xdr:rowOff>
    </xdr:to>
    <xdr:sp macro="" textlink="">
      <xdr:nvSpPr>
        <xdr:cNvPr id="141" name="楕円 140"/>
        <xdr:cNvSpPr/>
      </xdr:nvSpPr>
      <xdr:spPr>
        <a:xfrm>
          <a:off x="1968500" y="946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156813</xdr:rowOff>
    </xdr:from>
    <xdr:ext cx="599010" cy="259045"/>
    <xdr:sp macro="" textlink="">
      <xdr:nvSpPr>
        <xdr:cNvPr id="142" name="テキスト ボックス 141"/>
        <xdr:cNvSpPr txBox="1"/>
      </xdr:nvSpPr>
      <xdr:spPr>
        <a:xfrm>
          <a:off x="1719795" y="924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60833</xdr:rowOff>
    </xdr:from>
    <xdr:to>
      <xdr:col>6</xdr:col>
      <xdr:colOff>38100</xdr:colOff>
      <xdr:row>55</xdr:row>
      <xdr:rowOff>162433</xdr:rowOff>
    </xdr:to>
    <xdr:sp macro="" textlink="">
      <xdr:nvSpPr>
        <xdr:cNvPr id="143" name="楕円 142"/>
        <xdr:cNvSpPr/>
      </xdr:nvSpPr>
      <xdr:spPr>
        <a:xfrm>
          <a:off x="1079500" y="94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7510</xdr:rowOff>
    </xdr:from>
    <xdr:ext cx="599010" cy="259045"/>
    <xdr:sp macro="" textlink="">
      <xdr:nvSpPr>
        <xdr:cNvPr id="144" name="テキスト ボックス 143"/>
        <xdr:cNvSpPr txBox="1"/>
      </xdr:nvSpPr>
      <xdr:spPr>
        <a:xfrm>
          <a:off x="830795" y="926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51780</xdr:rowOff>
    </xdr:from>
    <xdr:to>
      <xdr:col>24</xdr:col>
      <xdr:colOff>63500</xdr:colOff>
      <xdr:row>78</xdr:row>
      <xdr:rowOff>76491</xdr:rowOff>
    </xdr:to>
    <xdr:cxnSp macro="">
      <xdr:nvCxnSpPr>
        <xdr:cNvPr id="171" name="直線コネクタ 170"/>
        <xdr:cNvCxnSpPr/>
      </xdr:nvCxnSpPr>
      <xdr:spPr>
        <a:xfrm flipV="1">
          <a:off x="3797300" y="13424880"/>
          <a:ext cx="8382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76491</xdr:rowOff>
    </xdr:from>
    <xdr:to>
      <xdr:col>19</xdr:col>
      <xdr:colOff>177800</xdr:colOff>
      <xdr:row>78</xdr:row>
      <xdr:rowOff>92311</xdr:rowOff>
    </xdr:to>
    <xdr:cxnSp macro="">
      <xdr:nvCxnSpPr>
        <xdr:cNvPr id="174" name="直線コネクタ 173"/>
        <xdr:cNvCxnSpPr/>
      </xdr:nvCxnSpPr>
      <xdr:spPr>
        <a:xfrm flipV="1">
          <a:off x="2908300" y="13449591"/>
          <a:ext cx="8890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77474</xdr:rowOff>
    </xdr:from>
    <xdr:to>
      <xdr:col>15</xdr:col>
      <xdr:colOff>50800</xdr:colOff>
      <xdr:row>78</xdr:row>
      <xdr:rowOff>92311</xdr:rowOff>
    </xdr:to>
    <xdr:cxnSp macro="">
      <xdr:nvCxnSpPr>
        <xdr:cNvPr id="177" name="直線コネクタ 176"/>
        <xdr:cNvCxnSpPr/>
      </xdr:nvCxnSpPr>
      <xdr:spPr>
        <a:xfrm>
          <a:off x="2019300" y="13450574"/>
          <a:ext cx="889000" cy="1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48580</xdr:rowOff>
    </xdr:from>
    <xdr:to>
      <xdr:col>10</xdr:col>
      <xdr:colOff>114300</xdr:colOff>
      <xdr:row>78</xdr:row>
      <xdr:rowOff>77474</xdr:rowOff>
    </xdr:to>
    <xdr:cxnSp macro="">
      <xdr:nvCxnSpPr>
        <xdr:cNvPr id="180" name="直線コネクタ 179"/>
        <xdr:cNvCxnSpPr/>
      </xdr:nvCxnSpPr>
      <xdr:spPr>
        <a:xfrm>
          <a:off x="1130300" y="13421680"/>
          <a:ext cx="889000" cy="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980</xdr:rowOff>
    </xdr:from>
    <xdr:to>
      <xdr:col>24</xdr:col>
      <xdr:colOff>114300</xdr:colOff>
      <xdr:row>78</xdr:row>
      <xdr:rowOff>102580</xdr:rowOff>
    </xdr:to>
    <xdr:sp macro="" textlink="">
      <xdr:nvSpPr>
        <xdr:cNvPr id="190" name="楕円 189"/>
        <xdr:cNvSpPr/>
      </xdr:nvSpPr>
      <xdr:spPr>
        <a:xfrm>
          <a:off x="4584700" y="133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87357</xdr:rowOff>
    </xdr:from>
    <xdr:ext cx="469744" cy="259045"/>
    <xdr:sp macro="" textlink="">
      <xdr:nvSpPr>
        <xdr:cNvPr id="191" name="維持補修費該当値テキスト"/>
        <xdr:cNvSpPr txBox="1"/>
      </xdr:nvSpPr>
      <xdr:spPr>
        <a:xfrm>
          <a:off x="4686300" y="132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25691</xdr:rowOff>
    </xdr:from>
    <xdr:to>
      <xdr:col>20</xdr:col>
      <xdr:colOff>38100</xdr:colOff>
      <xdr:row>78</xdr:row>
      <xdr:rowOff>127291</xdr:rowOff>
    </xdr:to>
    <xdr:sp macro="" textlink="">
      <xdr:nvSpPr>
        <xdr:cNvPr id="192" name="楕円 191"/>
        <xdr:cNvSpPr/>
      </xdr:nvSpPr>
      <xdr:spPr>
        <a:xfrm>
          <a:off x="3746500" y="133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118418</xdr:rowOff>
    </xdr:from>
    <xdr:ext cx="469744" cy="259045"/>
    <xdr:sp macro="" textlink="">
      <xdr:nvSpPr>
        <xdr:cNvPr id="193" name="テキスト ボックス 192"/>
        <xdr:cNvSpPr txBox="1"/>
      </xdr:nvSpPr>
      <xdr:spPr>
        <a:xfrm>
          <a:off x="3562428" y="134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41511</xdr:rowOff>
    </xdr:from>
    <xdr:to>
      <xdr:col>15</xdr:col>
      <xdr:colOff>101600</xdr:colOff>
      <xdr:row>78</xdr:row>
      <xdr:rowOff>143111</xdr:rowOff>
    </xdr:to>
    <xdr:sp macro="" textlink="">
      <xdr:nvSpPr>
        <xdr:cNvPr id="194" name="楕円 193"/>
        <xdr:cNvSpPr/>
      </xdr:nvSpPr>
      <xdr:spPr>
        <a:xfrm>
          <a:off x="2857500" y="134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134238</xdr:rowOff>
    </xdr:from>
    <xdr:ext cx="469744" cy="259045"/>
    <xdr:sp macro="" textlink="">
      <xdr:nvSpPr>
        <xdr:cNvPr id="195" name="テキスト ボックス 194"/>
        <xdr:cNvSpPr txBox="1"/>
      </xdr:nvSpPr>
      <xdr:spPr>
        <a:xfrm>
          <a:off x="2673428" y="1350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26674</xdr:rowOff>
    </xdr:from>
    <xdr:to>
      <xdr:col>10</xdr:col>
      <xdr:colOff>165100</xdr:colOff>
      <xdr:row>78</xdr:row>
      <xdr:rowOff>128274</xdr:rowOff>
    </xdr:to>
    <xdr:sp macro="" textlink="">
      <xdr:nvSpPr>
        <xdr:cNvPr id="196" name="楕円 195"/>
        <xdr:cNvSpPr/>
      </xdr:nvSpPr>
      <xdr:spPr>
        <a:xfrm>
          <a:off x="1968500" y="133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119401</xdr:rowOff>
    </xdr:from>
    <xdr:ext cx="469744" cy="259045"/>
    <xdr:sp macro="" textlink="">
      <xdr:nvSpPr>
        <xdr:cNvPr id="197" name="テキスト ボックス 196"/>
        <xdr:cNvSpPr txBox="1"/>
      </xdr:nvSpPr>
      <xdr:spPr>
        <a:xfrm>
          <a:off x="1784428" y="1349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169230</xdr:rowOff>
    </xdr:from>
    <xdr:to>
      <xdr:col>6</xdr:col>
      <xdr:colOff>38100</xdr:colOff>
      <xdr:row>78</xdr:row>
      <xdr:rowOff>99380</xdr:rowOff>
    </xdr:to>
    <xdr:sp macro="" textlink="">
      <xdr:nvSpPr>
        <xdr:cNvPr id="198" name="楕円 197"/>
        <xdr:cNvSpPr/>
      </xdr:nvSpPr>
      <xdr:spPr>
        <a:xfrm>
          <a:off x="10795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90507</xdr:rowOff>
    </xdr:from>
    <xdr:ext cx="469744" cy="259045"/>
    <xdr:sp macro="" textlink="">
      <xdr:nvSpPr>
        <xdr:cNvPr id="199" name="テキスト ボックス 198"/>
        <xdr:cNvSpPr txBox="1"/>
      </xdr:nvSpPr>
      <xdr:spPr>
        <a:xfrm>
          <a:off x="895428" y="134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134519</xdr:rowOff>
    </xdr:from>
    <xdr:to>
      <xdr:col>24</xdr:col>
      <xdr:colOff>63500</xdr:colOff>
      <xdr:row>95</xdr:row>
      <xdr:rowOff>35516</xdr:rowOff>
    </xdr:to>
    <xdr:cxnSp macro="">
      <xdr:nvCxnSpPr>
        <xdr:cNvPr id="229" name="直線コネクタ 228"/>
        <xdr:cNvCxnSpPr/>
      </xdr:nvCxnSpPr>
      <xdr:spPr>
        <a:xfrm flipV="1">
          <a:off x="3797300" y="16250819"/>
          <a:ext cx="838200" cy="7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12158</xdr:rowOff>
    </xdr:from>
    <xdr:ext cx="534377" cy="259045"/>
    <xdr:sp macro="" textlink="">
      <xdr:nvSpPr>
        <xdr:cNvPr id="230" name="扶助費平均値テキスト"/>
        <xdr:cNvSpPr txBox="1"/>
      </xdr:nvSpPr>
      <xdr:spPr>
        <a:xfrm>
          <a:off x="4686300" y="16471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35516</xdr:rowOff>
    </xdr:from>
    <xdr:to>
      <xdr:col>19</xdr:col>
      <xdr:colOff>177800</xdr:colOff>
      <xdr:row>95</xdr:row>
      <xdr:rowOff>144901</xdr:rowOff>
    </xdr:to>
    <xdr:cxnSp macro="">
      <xdr:nvCxnSpPr>
        <xdr:cNvPr id="232" name="直線コネクタ 231"/>
        <xdr:cNvCxnSpPr/>
      </xdr:nvCxnSpPr>
      <xdr:spPr>
        <a:xfrm flipV="1">
          <a:off x="2908300" y="16323266"/>
          <a:ext cx="889000" cy="10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4100</xdr:rowOff>
    </xdr:from>
    <xdr:ext cx="534377" cy="259045"/>
    <xdr:sp macro="" textlink="">
      <xdr:nvSpPr>
        <xdr:cNvPr id="234" name="テキスト ボックス 233"/>
        <xdr:cNvSpPr txBox="1"/>
      </xdr:nvSpPr>
      <xdr:spPr>
        <a:xfrm>
          <a:off x="3530111" y="16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105924</xdr:rowOff>
    </xdr:from>
    <xdr:to>
      <xdr:col>15</xdr:col>
      <xdr:colOff>50800</xdr:colOff>
      <xdr:row>95</xdr:row>
      <xdr:rowOff>144901</xdr:rowOff>
    </xdr:to>
    <xdr:cxnSp macro="">
      <xdr:nvCxnSpPr>
        <xdr:cNvPr id="235" name="直線コネクタ 234"/>
        <xdr:cNvCxnSpPr/>
      </xdr:nvCxnSpPr>
      <xdr:spPr>
        <a:xfrm>
          <a:off x="2019300" y="16393674"/>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23513</xdr:rowOff>
    </xdr:from>
    <xdr:ext cx="534377" cy="259045"/>
    <xdr:sp macro="" textlink="">
      <xdr:nvSpPr>
        <xdr:cNvPr id="237" name="テキスト ボックス 236"/>
        <xdr:cNvSpPr txBox="1"/>
      </xdr:nvSpPr>
      <xdr:spPr>
        <a:xfrm>
          <a:off x="2641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69977</xdr:rowOff>
    </xdr:from>
    <xdr:to>
      <xdr:col>10</xdr:col>
      <xdr:colOff>114300</xdr:colOff>
      <xdr:row>95</xdr:row>
      <xdr:rowOff>105924</xdr:rowOff>
    </xdr:to>
    <xdr:cxnSp macro="">
      <xdr:nvCxnSpPr>
        <xdr:cNvPr id="238" name="直線コネクタ 237"/>
        <xdr:cNvCxnSpPr/>
      </xdr:nvCxnSpPr>
      <xdr:spPr>
        <a:xfrm>
          <a:off x="1130300" y="16357727"/>
          <a:ext cx="889000" cy="3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25379</xdr:rowOff>
    </xdr:from>
    <xdr:ext cx="534377" cy="259045"/>
    <xdr:sp macro="" textlink="">
      <xdr:nvSpPr>
        <xdr:cNvPr id="240" name="テキスト ボックス 239"/>
        <xdr:cNvSpPr txBox="1"/>
      </xdr:nvSpPr>
      <xdr:spPr>
        <a:xfrm>
          <a:off x="1752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83719</xdr:rowOff>
    </xdr:from>
    <xdr:to>
      <xdr:col>24</xdr:col>
      <xdr:colOff>114300</xdr:colOff>
      <xdr:row>95</xdr:row>
      <xdr:rowOff>13869</xdr:rowOff>
    </xdr:to>
    <xdr:sp macro="" textlink="">
      <xdr:nvSpPr>
        <xdr:cNvPr id="248" name="楕円 247"/>
        <xdr:cNvSpPr/>
      </xdr:nvSpPr>
      <xdr:spPr>
        <a:xfrm>
          <a:off x="4584700" y="162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106596</xdr:rowOff>
    </xdr:from>
    <xdr:ext cx="534377" cy="259045"/>
    <xdr:sp macro="" textlink="">
      <xdr:nvSpPr>
        <xdr:cNvPr id="249" name="扶助費該当値テキスト"/>
        <xdr:cNvSpPr txBox="1"/>
      </xdr:nvSpPr>
      <xdr:spPr>
        <a:xfrm>
          <a:off x="4686300" y="1605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156166</xdr:rowOff>
    </xdr:from>
    <xdr:to>
      <xdr:col>20</xdr:col>
      <xdr:colOff>38100</xdr:colOff>
      <xdr:row>95</xdr:row>
      <xdr:rowOff>86316</xdr:rowOff>
    </xdr:to>
    <xdr:sp macro="" textlink="">
      <xdr:nvSpPr>
        <xdr:cNvPr id="250" name="楕円 249"/>
        <xdr:cNvSpPr/>
      </xdr:nvSpPr>
      <xdr:spPr>
        <a:xfrm>
          <a:off x="3746500" y="162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102843</xdr:rowOff>
    </xdr:from>
    <xdr:ext cx="534377" cy="259045"/>
    <xdr:sp macro="" textlink="">
      <xdr:nvSpPr>
        <xdr:cNvPr id="251" name="テキスト ボックス 250"/>
        <xdr:cNvSpPr txBox="1"/>
      </xdr:nvSpPr>
      <xdr:spPr>
        <a:xfrm>
          <a:off x="3530111" y="1604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94101</xdr:rowOff>
    </xdr:from>
    <xdr:to>
      <xdr:col>15</xdr:col>
      <xdr:colOff>101600</xdr:colOff>
      <xdr:row>96</xdr:row>
      <xdr:rowOff>24251</xdr:rowOff>
    </xdr:to>
    <xdr:sp macro="" textlink="">
      <xdr:nvSpPr>
        <xdr:cNvPr id="252" name="楕円 251"/>
        <xdr:cNvSpPr/>
      </xdr:nvSpPr>
      <xdr:spPr>
        <a:xfrm>
          <a:off x="2857500" y="163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40778</xdr:rowOff>
    </xdr:from>
    <xdr:ext cx="534377" cy="259045"/>
    <xdr:sp macro="" textlink="">
      <xdr:nvSpPr>
        <xdr:cNvPr id="253" name="テキスト ボックス 252"/>
        <xdr:cNvSpPr txBox="1"/>
      </xdr:nvSpPr>
      <xdr:spPr>
        <a:xfrm>
          <a:off x="2641111" y="1615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55124</xdr:rowOff>
    </xdr:from>
    <xdr:to>
      <xdr:col>10</xdr:col>
      <xdr:colOff>165100</xdr:colOff>
      <xdr:row>95</xdr:row>
      <xdr:rowOff>156724</xdr:rowOff>
    </xdr:to>
    <xdr:sp macro="" textlink="">
      <xdr:nvSpPr>
        <xdr:cNvPr id="254" name="楕円 253"/>
        <xdr:cNvSpPr/>
      </xdr:nvSpPr>
      <xdr:spPr>
        <a:xfrm>
          <a:off x="1968500" y="163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1801</xdr:rowOff>
    </xdr:from>
    <xdr:ext cx="534377" cy="259045"/>
    <xdr:sp macro="" textlink="">
      <xdr:nvSpPr>
        <xdr:cNvPr id="255" name="テキスト ボックス 254"/>
        <xdr:cNvSpPr txBox="1"/>
      </xdr:nvSpPr>
      <xdr:spPr>
        <a:xfrm>
          <a:off x="1752111" y="161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19177</xdr:rowOff>
    </xdr:from>
    <xdr:to>
      <xdr:col>6</xdr:col>
      <xdr:colOff>38100</xdr:colOff>
      <xdr:row>95</xdr:row>
      <xdr:rowOff>120777</xdr:rowOff>
    </xdr:to>
    <xdr:sp macro="" textlink="">
      <xdr:nvSpPr>
        <xdr:cNvPr id="256" name="楕円 255"/>
        <xdr:cNvSpPr/>
      </xdr:nvSpPr>
      <xdr:spPr>
        <a:xfrm>
          <a:off x="1079500" y="163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137304</xdr:rowOff>
    </xdr:from>
    <xdr:ext cx="534377" cy="259045"/>
    <xdr:sp macro="" textlink="">
      <xdr:nvSpPr>
        <xdr:cNvPr id="257" name="テキスト ボックス 256"/>
        <xdr:cNvSpPr txBox="1"/>
      </xdr:nvSpPr>
      <xdr:spPr>
        <a:xfrm>
          <a:off x="863111" y="1608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18128</xdr:rowOff>
    </xdr:from>
    <xdr:to>
      <xdr:col>55</xdr:col>
      <xdr:colOff>0</xdr:colOff>
      <xdr:row>37</xdr:row>
      <xdr:rowOff>128542</xdr:rowOff>
    </xdr:to>
    <xdr:cxnSp macro="">
      <xdr:nvCxnSpPr>
        <xdr:cNvPr id="284" name="直線コネクタ 283"/>
        <xdr:cNvCxnSpPr/>
      </xdr:nvCxnSpPr>
      <xdr:spPr>
        <a:xfrm flipV="1">
          <a:off x="9639300" y="6190328"/>
          <a:ext cx="838200" cy="2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128542</xdr:rowOff>
    </xdr:from>
    <xdr:to>
      <xdr:col>50</xdr:col>
      <xdr:colOff>114300</xdr:colOff>
      <xdr:row>37</xdr:row>
      <xdr:rowOff>143662</xdr:rowOff>
    </xdr:to>
    <xdr:cxnSp macro="">
      <xdr:nvCxnSpPr>
        <xdr:cNvPr id="287" name="直線コネクタ 286"/>
        <xdr:cNvCxnSpPr/>
      </xdr:nvCxnSpPr>
      <xdr:spPr>
        <a:xfrm flipV="1">
          <a:off x="8750300" y="6472192"/>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143662</xdr:rowOff>
    </xdr:from>
    <xdr:to>
      <xdr:col>45</xdr:col>
      <xdr:colOff>177800</xdr:colOff>
      <xdr:row>37</xdr:row>
      <xdr:rowOff>147491</xdr:rowOff>
    </xdr:to>
    <xdr:cxnSp macro="">
      <xdr:nvCxnSpPr>
        <xdr:cNvPr id="290" name="直線コネクタ 289"/>
        <xdr:cNvCxnSpPr/>
      </xdr:nvCxnSpPr>
      <xdr:spPr>
        <a:xfrm flipV="1">
          <a:off x="7861300" y="6487312"/>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140066</xdr:rowOff>
    </xdr:from>
    <xdr:to>
      <xdr:col>41</xdr:col>
      <xdr:colOff>50800</xdr:colOff>
      <xdr:row>37</xdr:row>
      <xdr:rowOff>147491</xdr:rowOff>
    </xdr:to>
    <xdr:cxnSp macro="">
      <xdr:nvCxnSpPr>
        <xdr:cNvPr id="293" name="直線コネクタ 292"/>
        <xdr:cNvCxnSpPr/>
      </xdr:nvCxnSpPr>
      <xdr:spPr>
        <a:xfrm>
          <a:off x="6972300" y="6483716"/>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138778</xdr:rowOff>
    </xdr:from>
    <xdr:to>
      <xdr:col>55</xdr:col>
      <xdr:colOff>50800</xdr:colOff>
      <xdr:row>36</xdr:row>
      <xdr:rowOff>68928</xdr:rowOff>
    </xdr:to>
    <xdr:sp macro="" textlink="">
      <xdr:nvSpPr>
        <xdr:cNvPr id="303" name="楕円 302"/>
        <xdr:cNvSpPr/>
      </xdr:nvSpPr>
      <xdr:spPr>
        <a:xfrm>
          <a:off x="10426700" y="61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117205</xdr:rowOff>
    </xdr:from>
    <xdr:ext cx="599010" cy="259045"/>
    <xdr:sp macro="" textlink="">
      <xdr:nvSpPr>
        <xdr:cNvPr id="304" name="補助費等該当値テキスト"/>
        <xdr:cNvSpPr txBox="1"/>
      </xdr:nvSpPr>
      <xdr:spPr>
        <a:xfrm>
          <a:off x="10528300" y="61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77742</xdr:rowOff>
    </xdr:from>
    <xdr:to>
      <xdr:col>50</xdr:col>
      <xdr:colOff>165100</xdr:colOff>
      <xdr:row>38</xdr:row>
      <xdr:rowOff>7893</xdr:rowOff>
    </xdr:to>
    <xdr:sp macro="" textlink="">
      <xdr:nvSpPr>
        <xdr:cNvPr id="305" name="楕円 304"/>
        <xdr:cNvSpPr/>
      </xdr:nvSpPr>
      <xdr:spPr>
        <a:xfrm>
          <a:off x="9588500" y="64213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170469</xdr:rowOff>
    </xdr:from>
    <xdr:ext cx="534377" cy="259045"/>
    <xdr:sp macro="" textlink="">
      <xdr:nvSpPr>
        <xdr:cNvPr id="306" name="テキスト ボックス 305"/>
        <xdr:cNvSpPr txBox="1"/>
      </xdr:nvSpPr>
      <xdr:spPr>
        <a:xfrm>
          <a:off x="9372111" y="65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92862</xdr:rowOff>
    </xdr:from>
    <xdr:to>
      <xdr:col>46</xdr:col>
      <xdr:colOff>38100</xdr:colOff>
      <xdr:row>38</xdr:row>
      <xdr:rowOff>23012</xdr:rowOff>
    </xdr:to>
    <xdr:sp macro="" textlink="">
      <xdr:nvSpPr>
        <xdr:cNvPr id="307" name="楕円 306"/>
        <xdr:cNvSpPr/>
      </xdr:nvSpPr>
      <xdr:spPr>
        <a:xfrm>
          <a:off x="8699500" y="64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14139</xdr:rowOff>
    </xdr:from>
    <xdr:ext cx="534377" cy="259045"/>
    <xdr:sp macro="" textlink="">
      <xdr:nvSpPr>
        <xdr:cNvPr id="308" name="テキスト ボックス 307"/>
        <xdr:cNvSpPr txBox="1"/>
      </xdr:nvSpPr>
      <xdr:spPr>
        <a:xfrm>
          <a:off x="8483111" y="652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96691</xdr:rowOff>
    </xdr:from>
    <xdr:to>
      <xdr:col>41</xdr:col>
      <xdr:colOff>101600</xdr:colOff>
      <xdr:row>38</xdr:row>
      <xdr:rowOff>26840</xdr:rowOff>
    </xdr:to>
    <xdr:sp macro="" textlink="">
      <xdr:nvSpPr>
        <xdr:cNvPr id="309" name="楕円 308"/>
        <xdr:cNvSpPr/>
      </xdr:nvSpPr>
      <xdr:spPr>
        <a:xfrm>
          <a:off x="7810500" y="6440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17968</xdr:rowOff>
    </xdr:from>
    <xdr:ext cx="534377" cy="259045"/>
    <xdr:sp macro="" textlink="">
      <xdr:nvSpPr>
        <xdr:cNvPr id="310" name="テキスト ボックス 309"/>
        <xdr:cNvSpPr txBox="1"/>
      </xdr:nvSpPr>
      <xdr:spPr>
        <a:xfrm>
          <a:off x="7594111" y="653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89266</xdr:rowOff>
    </xdr:from>
    <xdr:to>
      <xdr:col>36</xdr:col>
      <xdr:colOff>165100</xdr:colOff>
      <xdr:row>38</xdr:row>
      <xdr:rowOff>19416</xdr:rowOff>
    </xdr:to>
    <xdr:sp macro="" textlink="">
      <xdr:nvSpPr>
        <xdr:cNvPr id="311" name="楕円 310"/>
        <xdr:cNvSpPr/>
      </xdr:nvSpPr>
      <xdr:spPr>
        <a:xfrm>
          <a:off x="6921500" y="643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10543</xdr:rowOff>
    </xdr:from>
    <xdr:ext cx="534377" cy="259045"/>
    <xdr:sp macro="" textlink="">
      <xdr:nvSpPr>
        <xdr:cNvPr id="312" name="テキスト ボックス 311"/>
        <xdr:cNvSpPr txBox="1"/>
      </xdr:nvSpPr>
      <xdr:spPr>
        <a:xfrm>
          <a:off x="6705111" y="65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112761</xdr:rowOff>
    </xdr:from>
    <xdr:to>
      <xdr:col>55</xdr:col>
      <xdr:colOff>0</xdr:colOff>
      <xdr:row>57</xdr:row>
      <xdr:rowOff>115518</xdr:rowOff>
    </xdr:to>
    <xdr:cxnSp macro="">
      <xdr:nvCxnSpPr>
        <xdr:cNvPr id="343" name="直線コネクタ 342"/>
        <xdr:cNvCxnSpPr/>
      </xdr:nvCxnSpPr>
      <xdr:spPr>
        <a:xfrm flipV="1">
          <a:off x="9639300" y="9713961"/>
          <a:ext cx="838200" cy="17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109682</xdr:rowOff>
    </xdr:from>
    <xdr:to>
      <xdr:col>50</xdr:col>
      <xdr:colOff>114300</xdr:colOff>
      <xdr:row>57</xdr:row>
      <xdr:rowOff>115518</xdr:rowOff>
    </xdr:to>
    <xdr:cxnSp macro="">
      <xdr:nvCxnSpPr>
        <xdr:cNvPr id="346" name="直線コネクタ 345"/>
        <xdr:cNvCxnSpPr/>
      </xdr:nvCxnSpPr>
      <xdr:spPr>
        <a:xfrm>
          <a:off x="8750300" y="9882332"/>
          <a:ext cx="889000" cy="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6938</xdr:rowOff>
    </xdr:from>
    <xdr:ext cx="534377" cy="259045"/>
    <xdr:sp macro="" textlink="">
      <xdr:nvSpPr>
        <xdr:cNvPr id="348" name="テキスト ボックス 347"/>
        <xdr:cNvSpPr txBox="1"/>
      </xdr:nvSpPr>
      <xdr:spPr>
        <a:xfrm>
          <a:off x="9372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109682</xdr:rowOff>
    </xdr:from>
    <xdr:to>
      <xdr:col>45</xdr:col>
      <xdr:colOff>177800</xdr:colOff>
      <xdr:row>58</xdr:row>
      <xdr:rowOff>19169</xdr:rowOff>
    </xdr:to>
    <xdr:cxnSp macro="">
      <xdr:nvCxnSpPr>
        <xdr:cNvPr id="349" name="直線コネクタ 348"/>
        <xdr:cNvCxnSpPr/>
      </xdr:nvCxnSpPr>
      <xdr:spPr>
        <a:xfrm flipV="1">
          <a:off x="7861300" y="9882332"/>
          <a:ext cx="889000" cy="8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19169</xdr:rowOff>
    </xdr:from>
    <xdr:to>
      <xdr:col>41</xdr:col>
      <xdr:colOff>50800</xdr:colOff>
      <xdr:row>58</xdr:row>
      <xdr:rowOff>20256</xdr:rowOff>
    </xdr:to>
    <xdr:cxnSp macro="">
      <xdr:nvCxnSpPr>
        <xdr:cNvPr id="352" name="直線コネクタ 351"/>
        <xdr:cNvCxnSpPr/>
      </xdr:nvCxnSpPr>
      <xdr:spPr>
        <a:xfrm flipV="1">
          <a:off x="6972300" y="9963269"/>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61961</xdr:rowOff>
    </xdr:from>
    <xdr:to>
      <xdr:col>55</xdr:col>
      <xdr:colOff>50800</xdr:colOff>
      <xdr:row>56</xdr:row>
      <xdr:rowOff>163561</xdr:rowOff>
    </xdr:to>
    <xdr:sp macro="" textlink="">
      <xdr:nvSpPr>
        <xdr:cNvPr id="362" name="楕円 361"/>
        <xdr:cNvSpPr/>
      </xdr:nvSpPr>
      <xdr:spPr>
        <a:xfrm>
          <a:off x="10426700" y="96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84838</xdr:rowOff>
    </xdr:from>
    <xdr:ext cx="599010" cy="259045"/>
    <xdr:sp macro="" textlink="">
      <xdr:nvSpPr>
        <xdr:cNvPr id="363" name="普通建設事業費該当値テキスト"/>
        <xdr:cNvSpPr txBox="1"/>
      </xdr:nvSpPr>
      <xdr:spPr>
        <a:xfrm>
          <a:off x="10528300" y="951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64718</xdr:rowOff>
    </xdr:from>
    <xdr:to>
      <xdr:col>50</xdr:col>
      <xdr:colOff>165100</xdr:colOff>
      <xdr:row>57</xdr:row>
      <xdr:rowOff>166318</xdr:rowOff>
    </xdr:to>
    <xdr:sp macro="" textlink="">
      <xdr:nvSpPr>
        <xdr:cNvPr id="364" name="楕円 363"/>
        <xdr:cNvSpPr/>
      </xdr:nvSpPr>
      <xdr:spPr>
        <a:xfrm>
          <a:off x="9588500" y="98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11395</xdr:rowOff>
    </xdr:from>
    <xdr:ext cx="534377" cy="259045"/>
    <xdr:sp macro="" textlink="">
      <xdr:nvSpPr>
        <xdr:cNvPr id="365" name="テキスト ボックス 364"/>
        <xdr:cNvSpPr txBox="1"/>
      </xdr:nvSpPr>
      <xdr:spPr>
        <a:xfrm>
          <a:off x="9372111" y="961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58882</xdr:rowOff>
    </xdr:from>
    <xdr:to>
      <xdr:col>46</xdr:col>
      <xdr:colOff>38100</xdr:colOff>
      <xdr:row>57</xdr:row>
      <xdr:rowOff>160482</xdr:rowOff>
    </xdr:to>
    <xdr:sp macro="" textlink="">
      <xdr:nvSpPr>
        <xdr:cNvPr id="366" name="楕円 365"/>
        <xdr:cNvSpPr/>
      </xdr:nvSpPr>
      <xdr:spPr>
        <a:xfrm>
          <a:off x="8699500" y="98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151609</xdr:rowOff>
    </xdr:from>
    <xdr:ext cx="599010" cy="259045"/>
    <xdr:sp macro="" textlink="">
      <xdr:nvSpPr>
        <xdr:cNvPr id="367" name="テキスト ボックス 366"/>
        <xdr:cNvSpPr txBox="1"/>
      </xdr:nvSpPr>
      <xdr:spPr>
        <a:xfrm>
          <a:off x="8450795" y="992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139819</xdr:rowOff>
    </xdr:from>
    <xdr:to>
      <xdr:col>41</xdr:col>
      <xdr:colOff>101600</xdr:colOff>
      <xdr:row>58</xdr:row>
      <xdr:rowOff>69969</xdr:rowOff>
    </xdr:to>
    <xdr:sp macro="" textlink="">
      <xdr:nvSpPr>
        <xdr:cNvPr id="368" name="楕円 367"/>
        <xdr:cNvSpPr/>
      </xdr:nvSpPr>
      <xdr:spPr>
        <a:xfrm>
          <a:off x="7810500" y="991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61096</xdr:rowOff>
    </xdr:from>
    <xdr:ext cx="534377" cy="259045"/>
    <xdr:sp macro="" textlink="">
      <xdr:nvSpPr>
        <xdr:cNvPr id="369" name="テキスト ボックス 368"/>
        <xdr:cNvSpPr txBox="1"/>
      </xdr:nvSpPr>
      <xdr:spPr>
        <a:xfrm>
          <a:off x="7594111" y="1000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140906</xdr:rowOff>
    </xdr:from>
    <xdr:to>
      <xdr:col>36</xdr:col>
      <xdr:colOff>165100</xdr:colOff>
      <xdr:row>58</xdr:row>
      <xdr:rowOff>71056</xdr:rowOff>
    </xdr:to>
    <xdr:sp macro="" textlink="">
      <xdr:nvSpPr>
        <xdr:cNvPr id="370" name="楕円 369"/>
        <xdr:cNvSpPr/>
      </xdr:nvSpPr>
      <xdr:spPr>
        <a:xfrm>
          <a:off x="6921500" y="99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62183</xdr:rowOff>
    </xdr:from>
    <xdr:ext cx="534377" cy="259045"/>
    <xdr:sp macro="" textlink="">
      <xdr:nvSpPr>
        <xdr:cNvPr id="371" name="テキスト ボックス 370"/>
        <xdr:cNvSpPr txBox="1"/>
      </xdr:nvSpPr>
      <xdr:spPr>
        <a:xfrm>
          <a:off x="6705111" y="1000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55699</xdr:rowOff>
    </xdr:from>
    <xdr:to>
      <xdr:col>55</xdr:col>
      <xdr:colOff>0</xdr:colOff>
      <xdr:row>78</xdr:row>
      <xdr:rowOff>105397</xdr:rowOff>
    </xdr:to>
    <xdr:cxnSp macro="">
      <xdr:nvCxnSpPr>
        <xdr:cNvPr id="398" name="直線コネクタ 397"/>
        <xdr:cNvCxnSpPr/>
      </xdr:nvCxnSpPr>
      <xdr:spPr>
        <a:xfrm>
          <a:off x="9639300" y="13428799"/>
          <a:ext cx="8382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55699</xdr:rowOff>
    </xdr:from>
    <xdr:to>
      <xdr:col>50</xdr:col>
      <xdr:colOff>114300</xdr:colOff>
      <xdr:row>78</xdr:row>
      <xdr:rowOff>113050</xdr:rowOff>
    </xdr:to>
    <xdr:cxnSp macro="">
      <xdr:nvCxnSpPr>
        <xdr:cNvPr id="401" name="直線コネクタ 400"/>
        <xdr:cNvCxnSpPr/>
      </xdr:nvCxnSpPr>
      <xdr:spPr>
        <a:xfrm flipV="1">
          <a:off x="8750300" y="13428799"/>
          <a:ext cx="889000" cy="5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50738</xdr:rowOff>
    </xdr:from>
    <xdr:to>
      <xdr:col>45</xdr:col>
      <xdr:colOff>177800</xdr:colOff>
      <xdr:row>78</xdr:row>
      <xdr:rowOff>113050</xdr:rowOff>
    </xdr:to>
    <xdr:cxnSp macro="">
      <xdr:nvCxnSpPr>
        <xdr:cNvPr id="404" name="直線コネクタ 403"/>
        <xdr:cNvCxnSpPr/>
      </xdr:nvCxnSpPr>
      <xdr:spPr>
        <a:xfrm>
          <a:off x="7861300" y="13423838"/>
          <a:ext cx="889000" cy="6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50738</xdr:rowOff>
    </xdr:from>
    <xdr:to>
      <xdr:col>41</xdr:col>
      <xdr:colOff>50800</xdr:colOff>
      <xdr:row>78</xdr:row>
      <xdr:rowOff>81504</xdr:rowOff>
    </xdr:to>
    <xdr:cxnSp macro="">
      <xdr:nvCxnSpPr>
        <xdr:cNvPr id="407" name="直線コネクタ 406"/>
        <xdr:cNvCxnSpPr/>
      </xdr:nvCxnSpPr>
      <xdr:spPr>
        <a:xfrm flipV="1">
          <a:off x="6972300" y="13423838"/>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54597</xdr:rowOff>
    </xdr:from>
    <xdr:to>
      <xdr:col>55</xdr:col>
      <xdr:colOff>50800</xdr:colOff>
      <xdr:row>78</xdr:row>
      <xdr:rowOff>156197</xdr:rowOff>
    </xdr:to>
    <xdr:sp macro="" textlink="">
      <xdr:nvSpPr>
        <xdr:cNvPr id="417" name="楕円 416"/>
        <xdr:cNvSpPr/>
      </xdr:nvSpPr>
      <xdr:spPr>
        <a:xfrm>
          <a:off x="10426700" y="1342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140974</xdr:rowOff>
    </xdr:from>
    <xdr:ext cx="469744" cy="259045"/>
    <xdr:sp macro="" textlink="">
      <xdr:nvSpPr>
        <xdr:cNvPr id="418" name="普通建設事業費 （ うち新規整備　）該当値テキスト"/>
        <xdr:cNvSpPr txBox="1"/>
      </xdr:nvSpPr>
      <xdr:spPr>
        <a:xfrm>
          <a:off x="10528300" y="1334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4899</xdr:rowOff>
    </xdr:from>
    <xdr:to>
      <xdr:col>50</xdr:col>
      <xdr:colOff>165100</xdr:colOff>
      <xdr:row>78</xdr:row>
      <xdr:rowOff>106499</xdr:rowOff>
    </xdr:to>
    <xdr:sp macro="" textlink="">
      <xdr:nvSpPr>
        <xdr:cNvPr id="419" name="楕円 418"/>
        <xdr:cNvSpPr/>
      </xdr:nvSpPr>
      <xdr:spPr>
        <a:xfrm>
          <a:off x="9588500" y="133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97626</xdr:rowOff>
    </xdr:from>
    <xdr:ext cx="534377" cy="259045"/>
    <xdr:sp macro="" textlink="">
      <xdr:nvSpPr>
        <xdr:cNvPr id="420" name="テキスト ボックス 419"/>
        <xdr:cNvSpPr txBox="1"/>
      </xdr:nvSpPr>
      <xdr:spPr>
        <a:xfrm>
          <a:off x="9372111" y="1347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62250</xdr:rowOff>
    </xdr:from>
    <xdr:to>
      <xdr:col>46</xdr:col>
      <xdr:colOff>38100</xdr:colOff>
      <xdr:row>78</xdr:row>
      <xdr:rowOff>163850</xdr:rowOff>
    </xdr:to>
    <xdr:sp macro="" textlink="">
      <xdr:nvSpPr>
        <xdr:cNvPr id="421" name="楕円 420"/>
        <xdr:cNvSpPr/>
      </xdr:nvSpPr>
      <xdr:spPr>
        <a:xfrm>
          <a:off x="8699500" y="134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154977</xdr:rowOff>
    </xdr:from>
    <xdr:ext cx="469744" cy="259045"/>
    <xdr:sp macro="" textlink="">
      <xdr:nvSpPr>
        <xdr:cNvPr id="422" name="テキスト ボックス 421"/>
        <xdr:cNvSpPr txBox="1"/>
      </xdr:nvSpPr>
      <xdr:spPr>
        <a:xfrm>
          <a:off x="8515428" y="1352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171388</xdr:rowOff>
    </xdr:from>
    <xdr:to>
      <xdr:col>41</xdr:col>
      <xdr:colOff>101600</xdr:colOff>
      <xdr:row>78</xdr:row>
      <xdr:rowOff>101538</xdr:rowOff>
    </xdr:to>
    <xdr:sp macro="" textlink="">
      <xdr:nvSpPr>
        <xdr:cNvPr id="423" name="楕円 422"/>
        <xdr:cNvSpPr/>
      </xdr:nvSpPr>
      <xdr:spPr>
        <a:xfrm>
          <a:off x="7810500" y="133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92665</xdr:rowOff>
    </xdr:from>
    <xdr:ext cx="534377" cy="259045"/>
    <xdr:sp macro="" textlink="">
      <xdr:nvSpPr>
        <xdr:cNvPr id="424" name="テキスト ボックス 423"/>
        <xdr:cNvSpPr txBox="1"/>
      </xdr:nvSpPr>
      <xdr:spPr>
        <a:xfrm>
          <a:off x="7594111" y="134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30704</xdr:rowOff>
    </xdr:from>
    <xdr:to>
      <xdr:col>36</xdr:col>
      <xdr:colOff>165100</xdr:colOff>
      <xdr:row>78</xdr:row>
      <xdr:rowOff>132304</xdr:rowOff>
    </xdr:to>
    <xdr:sp macro="" textlink="">
      <xdr:nvSpPr>
        <xdr:cNvPr id="425" name="楕円 424"/>
        <xdr:cNvSpPr/>
      </xdr:nvSpPr>
      <xdr:spPr>
        <a:xfrm>
          <a:off x="6921500" y="1340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123431</xdr:rowOff>
    </xdr:from>
    <xdr:ext cx="534377" cy="259045"/>
    <xdr:sp macro="" textlink="">
      <xdr:nvSpPr>
        <xdr:cNvPr id="426" name="テキスト ボックス 425"/>
        <xdr:cNvSpPr txBox="1"/>
      </xdr:nvSpPr>
      <xdr:spPr>
        <a:xfrm>
          <a:off x="6705111" y="13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151490</xdr:rowOff>
    </xdr:from>
    <xdr:to>
      <xdr:col>55</xdr:col>
      <xdr:colOff>0</xdr:colOff>
      <xdr:row>95</xdr:row>
      <xdr:rowOff>131397</xdr:rowOff>
    </xdr:to>
    <xdr:cxnSp macro="">
      <xdr:nvCxnSpPr>
        <xdr:cNvPr id="451" name="直線コネクタ 450"/>
        <xdr:cNvCxnSpPr/>
      </xdr:nvCxnSpPr>
      <xdr:spPr>
        <a:xfrm flipV="1">
          <a:off x="9639300" y="16096340"/>
          <a:ext cx="838200" cy="32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41636</xdr:rowOff>
    </xdr:from>
    <xdr:to>
      <xdr:col>50</xdr:col>
      <xdr:colOff>114300</xdr:colOff>
      <xdr:row>95</xdr:row>
      <xdr:rowOff>131397</xdr:rowOff>
    </xdr:to>
    <xdr:cxnSp macro="">
      <xdr:nvCxnSpPr>
        <xdr:cNvPr id="454" name="直線コネクタ 453"/>
        <xdr:cNvCxnSpPr/>
      </xdr:nvCxnSpPr>
      <xdr:spPr>
        <a:xfrm>
          <a:off x="8750300" y="16329386"/>
          <a:ext cx="889000" cy="8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115940</xdr:rowOff>
    </xdr:from>
    <xdr:ext cx="534377" cy="259045"/>
    <xdr:sp macro="" textlink="">
      <xdr:nvSpPr>
        <xdr:cNvPr id="456" name="テキスト ボックス 455"/>
        <xdr:cNvSpPr txBox="1"/>
      </xdr:nvSpPr>
      <xdr:spPr>
        <a:xfrm>
          <a:off x="9372111" y="165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41636</xdr:rowOff>
    </xdr:from>
    <xdr:to>
      <xdr:col>45</xdr:col>
      <xdr:colOff>177800</xdr:colOff>
      <xdr:row>96</xdr:row>
      <xdr:rowOff>125389</xdr:rowOff>
    </xdr:to>
    <xdr:cxnSp macro="">
      <xdr:nvCxnSpPr>
        <xdr:cNvPr id="457" name="直線コネクタ 456"/>
        <xdr:cNvCxnSpPr/>
      </xdr:nvCxnSpPr>
      <xdr:spPr>
        <a:xfrm flipV="1">
          <a:off x="7861300" y="16329386"/>
          <a:ext cx="889000" cy="25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45907</xdr:rowOff>
    </xdr:from>
    <xdr:ext cx="534377" cy="259045"/>
    <xdr:sp macro="" textlink="">
      <xdr:nvSpPr>
        <xdr:cNvPr id="459" name="テキスト ボックス 458"/>
        <xdr:cNvSpPr txBox="1"/>
      </xdr:nvSpPr>
      <xdr:spPr>
        <a:xfrm>
          <a:off x="8483111" y="165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105747</xdr:rowOff>
    </xdr:from>
    <xdr:to>
      <xdr:col>41</xdr:col>
      <xdr:colOff>50800</xdr:colOff>
      <xdr:row>96</xdr:row>
      <xdr:rowOff>125389</xdr:rowOff>
    </xdr:to>
    <xdr:cxnSp macro="">
      <xdr:nvCxnSpPr>
        <xdr:cNvPr id="460" name="直線コネクタ 459"/>
        <xdr:cNvCxnSpPr/>
      </xdr:nvCxnSpPr>
      <xdr:spPr>
        <a:xfrm>
          <a:off x="6972300" y="16564947"/>
          <a:ext cx="889000" cy="1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158487</xdr:rowOff>
    </xdr:from>
    <xdr:ext cx="534377" cy="259045"/>
    <xdr:sp macro="" textlink="">
      <xdr:nvSpPr>
        <xdr:cNvPr id="464" name="テキスト ボックス 463"/>
        <xdr:cNvSpPr txBox="1"/>
      </xdr:nvSpPr>
      <xdr:spPr>
        <a:xfrm>
          <a:off x="6705111" y="166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100690</xdr:rowOff>
    </xdr:from>
    <xdr:to>
      <xdr:col>55</xdr:col>
      <xdr:colOff>50800</xdr:colOff>
      <xdr:row>94</xdr:row>
      <xdr:rowOff>30840</xdr:rowOff>
    </xdr:to>
    <xdr:sp macro="" textlink="">
      <xdr:nvSpPr>
        <xdr:cNvPr id="470" name="楕円 469"/>
        <xdr:cNvSpPr/>
      </xdr:nvSpPr>
      <xdr:spPr>
        <a:xfrm>
          <a:off x="10426700" y="160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123567</xdr:rowOff>
    </xdr:from>
    <xdr:ext cx="599010" cy="259045"/>
    <xdr:sp macro="" textlink="">
      <xdr:nvSpPr>
        <xdr:cNvPr id="471" name="普通建設事業費 （ うち更新整備　）該当値テキスト"/>
        <xdr:cNvSpPr txBox="1"/>
      </xdr:nvSpPr>
      <xdr:spPr>
        <a:xfrm>
          <a:off x="10528300" y="1589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80597</xdr:rowOff>
    </xdr:from>
    <xdr:to>
      <xdr:col>50</xdr:col>
      <xdr:colOff>165100</xdr:colOff>
      <xdr:row>96</xdr:row>
      <xdr:rowOff>10747</xdr:rowOff>
    </xdr:to>
    <xdr:sp macro="" textlink="">
      <xdr:nvSpPr>
        <xdr:cNvPr id="472" name="楕円 471"/>
        <xdr:cNvSpPr/>
      </xdr:nvSpPr>
      <xdr:spPr>
        <a:xfrm>
          <a:off x="9588500" y="1636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27274</xdr:rowOff>
    </xdr:from>
    <xdr:ext cx="534377" cy="259045"/>
    <xdr:sp macro="" textlink="">
      <xdr:nvSpPr>
        <xdr:cNvPr id="473" name="テキスト ボックス 472"/>
        <xdr:cNvSpPr txBox="1"/>
      </xdr:nvSpPr>
      <xdr:spPr>
        <a:xfrm>
          <a:off x="9372111" y="1614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162286</xdr:rowOff>
    </xdr:from>
    <xdr:to>
      <xdr:col>46</xdr:col>
      <xdr:colOff>38100</xdr:colOff>
      <xdr:row>95</xdr:row>
      <xdr:rowOff>92436</xdr:rowOff>
    </xdr:to>
    <xdr:sp macro="" textlink="">
      <xdr:nvSpPr>
        <xdr:cNvPr id="474" name="楕円 473"/>
        <xdr:cNvSpPr/>
      </xdr:nvSpPr>
      <xdr:spPr>
        <a:xfrm>
          <a:off x="8699500" y="162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108963</xdr:rowOff>
    </xdr:from>
    <xdr:ext cx="534377" cy="259045"/>
    <xdr:sp macro="" textlink="">
      <xdr:nvSpPr>
        <xdr:cNvPr id="475" name="テキスト ボックス 474"/>
        <xdr:cNvSpPr txBox="1"/>
      </xdr:nvSpPr>
      <xdr:spPr>
        <a:xfrm>
          <a:off x="8483111" y="1605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74589</xdr:rowOff>
    </xdr:from>
    <xdr:to>
      <xdr:col>41</xdr:col>
      <xdr:colOff>101600</xdr:colOff>
      <xdr:row>97</xdr:row>
      <xdr:rowOff>4739</xdr:rowOff>
    </xdr:to>
    <xdr:sp macro="" textlink="">
      <xdr:nvSpPr>
        <xdr:cNvPr id="476" name="楕円 475"/>
        <xdr:cNvSpPr/>
      </xdr:nvSpPr>
      <xdr:spPr>
        <a:xfrm>
          <a:off x="7810500" y="1653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167316</xdr:rowOff>
    </xdr:from>
    <xdr:ext cx="534377" cy="259045"/>
    <xdr:sp macro="" textlink="">
      <xdr:nvSpPr>
        <xdr:cNvPr id="477" name="テキスト ボックス 476"/>
        <xdr:cNvSpPr txBox="1"/>
      </xdr:nvSpPr>
      <xdr:spPr>
        <a:xfrm>
          <a:off x="7594111" y="166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54947</xdr:rowOff>
    </xdr:from>
    <xdr:to>
      <xdr:col>36</xdr:col>
      <xdr:colOff>165100</xdr:colOff>
      <xdr:row>96</xdr:row>
      <xdr:rowOff>156547</xdr:rowOff>
    </xdr:to>
    <xdr:sp macro="" textlink="">
      <xdr:nvSpPr>
        <xdr:cNvPr id="478" name="楕円 477"/>
        <xdr:cNvSpPr/>
      </xdr:nvSpPr>
      <xdr:spPr>
        <a:xfrm>
          <a:off x="6921500" y="165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1624</xdr:rowOff>
    </xdr:from>
    <xdr:ext cx="534377" cy="259045"/>
    <xdr:sp macro="" textlink="">
      <xdr:nvSpPr>
        <xdr:cNvPr id="479" name="テキスト ボックス 478"/>
        <xdr:cNvSpPr txBox="1"/>
      </xdr:nvSpPr>
      <xdr:spPr>
        <a:xfrm>
          <a:off x="6705111" y="1628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30306</xdr:rowOff>
    </xdr:from>
    <xdr:to>
      <xdr:col>85</xdr:col>
      <xdr:colOff>127000</xdr:colOff>
      <xdr:row>38</xdr:row>
      <xdr:rowOff>38526</xdr:rowOff>
    </xdr:to>
    <xdr:cxnSp macro="">
      <xdr:nvCxnSpPr>
        <xdr:cNvPr id="506" name="直線コネクタ 505"/>
        <xdr:cNvCxnSpPr/>
      </xdr:nvCxnSpPr>
      <xdr:spPr>
        <a:xfrm>
          <a:off x="15481300" y="6373956"/>
          <a:ext cx="838200" cy="17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30306</xdr:rowOff>
    </xdr:from>
    <xdr:to>
      <xdr:col>81</xdr:col>
      <xdr:colOff>50800</xdr:colOff>
      <xdr:row>37</xdr:row>
      <xdr:rowOff>46285</xdr:rowOff>
    </xdr:to>
    <xdr:cxnSp macro="">
      <xdr:nvCxnSpPr>
        <xdr:cNvPr id="509" name="直線コネクタ 508"/>
        <xdr:cNvCxnSpPr/>
      </xdr:nvCxnSpPr>
      <xdr:spPr>
        <a:xfrm flipV="1">
          <a:off x="14592300" y="6373956"/>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119795</xdr:rowOff>
    </xdr:from>
    <xdr:ext cx="534377" cy="259045"/>
    <xdr:sp macro="" textlink="">
      <xdr:nvSpPr>
        <xdr:cNvPr id="511" name="テキスト ボックス 510"/>
        <xdr:cNvSpPr txBox="1"/>
      </xdr:nvSpPr>
      <xdr:spPr>
        <a:xfrm>
          <a:off x="15214111" y="66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46285</xdr:rowOff>
    </xdr:from>
    <xdr:to>
      <xdr:col>76</xdr:col>
      <xdr:colOff>114300</xdr:colOff>
      <xdr:row>38</xdr:row>
      <xdr:rowOff>66370</xdr:rowOff>
    </xdr:to>
    <xdr:cxnSp macro="">
      <xdr:nvCxnSpPr>
        <xdr:cNvPr id="512" name="直線コネクタ 511"/>
        <xdr:cNvCxnSpPr/>
      </xdr:nvCxnSpPr>
      <xdr:spPr>
        <a:xfrm flipV="1">
          <a:off x="13703300" y="6389935"/>
          <a:ext cx="889000" cy="19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139326</xdr:rowOff>
    </xdr:from>
    <xdr:ext cx="469744" cy="259045"/>
    <xdr:sp macro="" textlink="">
      <xdr:nvSpPr>
        <xdr:cNvPr id="514" name="テキスト ボックス 513"/>
        <xdr:cNvSpPr txBox="1"/>
      </xdr:nvSpPr>
      <xdr:spPr>
        <a:xfrm>
          <a:off x="14357428" y="665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66370</xdr:rowOff>
    </xdr:from>
    <xdr:to>
      <xdr:col>71</xdr:col>
      <xdr:colOff>177800</xdr:colOff>
      <xdr:row>38</xdr:row>
      <xdr:rowOff>120063</xdr:rowOff>
    </xdr:to>
    <xdr:cxnSp macro="">
      <xdr:nvCxnSpPr>
        <xdr:cNvPr id="515" name="直線コネクタ 514"/>
        <xdr:cNvCxnSpPr/>
      </xdr:nvCxnSpPr>
      <xdr:spPr>
        <a:xfrm flipV="1">
          <a:off x="12814300" y="6581470"/>
          <a:ext cx="889000" cy="5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159608</xdr:rowOff>
    </xdr:from>
    <xdr:ext cx="469744" cy="259045"/>
    <xdr:sp macro="" textlink="">
      <xdr:nvSpPr>
        <xdr:cNvPr id="517" name="テキスト ボックス 516"/>
        <xdr:cNvSpPr txBox="1"/>
      </xdr:nvSpPr>
      <xdr:spPr>
        <a:xfrm>
          <a:off x="13468428" y="667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159176</xdr:rowOff>
    </xdr:from>
    <xdr:to>
      <xdr:col>85</xdr:col>
      <xdr:colOff>177800</xdr:colOff>
      <xdr:row>38</xdr:row>
      <xdr:rowOff>89326</xdr:rowOff>
    </xdr:to>
    <xdr:sp macro="" textlink="">
      <xdr:nvSpPr>
        <xdr:cNvPr id="525" name="楕円 524"/>
        <xdr:cNvSpPr/>
      </xdr:nvSpPr>
      <xdr:spPr>
        <a:xfrm>
          <a:off x="16268700" y="650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118553</xdr:rowOff>
    </xdr:from>
    <xdr:ext cx="534377" cy="259045"/>
    <xdr:sp macro="" textlink="">
      <xdr:nvSpPr>
        <xdr:cNvPr id="526" name="災害復旧事業費該当値テキスト"/>
        <xdr:cNvSpPr txBox="1"/>
      </xdr:nvSpPr>
      <xdr:spPr>
        <a:xfrm>
          <a:off x="16370300" y="62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150956</xdr:rowOff>
    </xdr:from>
    <xdr:to>
      <xdr:col>81</xdr:col>
      <xdr:colOff>101600</xdr:colOff>
      <xdr:row>37</xdr:row>
      <xdr:rowOff>81106</xdr:rowOff>
    </xdr:to>
    <xdr:sp macro="" textlink="">
      <xdr:nvSpPr>
        <xdr:cNvPr id="527" name="楕円 526"/>
        <xdr:cNvSpPr/>
      </xdr:nvSpPr>
      <xdr:spPr>
        <a:xfrm>
          <a:off x="15430500" y="632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97633</xdr:rowOff>
    </xdr:from>
    <xdr:ext cx="534377" cy="259045"/>
    <xdr:sp macro="" textlink="">
      <xdr:nvSpPr>
        <xdr:cNvPr id="528" name="テキスト ボックス 527"/>
        <xdr:cNvSpPr txBox="1"/>
      </xdr:nvSpPr>
      <xdr:spPr>
        <a:xfrm>
          <a:off x="15214111" y="60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166935</xdr:rowOff>
    </xdr:from>
    <xdr:to>
      <xdr:col>76</xdr:col>
      <xdr:colOff>165100</xdr:colOff>
      <xdr:row>37</xdr:row>
      <xdr:rowOff>97085</xdr:rowOff>
    </xdr:to>
    <xdr:sp macro="" textlink="">
      <xdr:nvSpPr>
        <xdr:cNvPr id="529" name="楕円 528"/>
        <xdr:cNvSpPr/>
      </xdr:nvSpPr>
      <xdr:spPr>
        <a:xfrm>
          <a:off x="14541500" y="63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113612</xdr:rowOff>
    </xdr:from>
    <xdr:ext cx="534377" cy="259045"/>
    <xdr:sp macro="" textlink="">
      <xdr:nvSpPr>
        <xdr:cNvPr id="530" name="テキスト ボックス 529"/>
        <xdr:cNvSpPr txBox="1"/>
      </xdr:nvSpPr>
      <xdr:spPr>
        <a:xfrm>
          <a:off x="14325111" y="61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15570</xdr:rowOff>
    </xdr:from>
    <xdr:to>
      <xdr:col>72</xdr:col>
      <xdr:colOff>38100</xdr:colOff>
      <xdr:row>38</xdr:row>
      <xdr:rowOff>117170</xdr:rowOff>
    </xdr:to>
    <xdr:sp macro="" textlink="">
      <xdr:nvSpPr>
        <xdr:cNvPr id="531" name="楕円 530"/>
        <xdr:cNvSpPr/>
      </xdr:nvSpPr>
      <xdr:spPr>
        <a:xfrm>
          <a:off x="13652500" y="65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133697</xdr:rowOff>
    </xdr:from>
    <xdr:ext cx="534377" cy="259045"/>
    <xdr:sp macro="" textlink="">
      <xdr:nvSpPr>
        <xdr:cNvPr id="532" name="テキスト ボックス 531"/>
        <xdr:cNvSpPr txBox="1"/>
      </xdr:nvSpPr>
      <xdr:spPr>
        <a:xfrm>
          <a:off x="13436111" y="63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69263</xdr:rowOff>
    </xdr:from>
    <xdr:to>
      <xdr:col>67</xdr:col>
      <xdr:colOff>101600</xdr:colOff>
      <xdr:row>38</xdr:row>
      <xdr:rowOff>170863</xdr:rowOff>
    </xdr:to>
    <xdr:sp macro="" textlink="">
      <xdr:nvSpPr>
        <xdr:cNvPr id="533" name="楕円 532"/>
        <xdr:cNvSpPr/>
      </xdr:nvSpPr>
      <xdr:spPr>
        <a:xfrm>
          <a:off x="12763500" y="6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161990</xdr:rowOff>
    </xdr:from>
    <xdr:ext cx="469744" cy="259045"/>
    <xdr:sp macro="" textlink="">
      <xdr:nvSpPr>
        <xdr:cNvPr id="534" name="テキスト ボックス 533"/>
        <xdr:cNvSpPr txBox="1"/>
      </xdr:nvSpPr>
      <xdr:spPr>
        <a:xfrm>
          <a:off x="12579428" y="667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143180</xdr:rowOff>
    </xdr:from>
    <xdr:to>
      <xdr:col>85</xdr:col>
      <xdr:colOff>127000</xdr:colOff>
      <xdr:row>74</xdr:row>
      <xdr:rowOff>145644</xdr:rowOff>
    </xdr:to>
    <xdr:cxnSp macro="">
      <xdr:nvCxnSpPr>
        <xdr:cNvPr id="619" name="直線コネクタ 618"/>
        <xdr:cNvCxnSpPr/>
      </xdr:nvCxnSpPr>
      <xdr:spPr>
        <a:xfrm>
          <a:off x="15481300" y="12830480"/>
          <a:ext cx="8382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133794</xdr:rowOff>
    </xdr:from>
    <xdr:to>
      <xdr:col>81</xdr:col>
      <xdr:colOff>50800</xdr:colOff>
      <xdr:row>74</xdr:row>
      <xdr:rowOff>143180</xdr:rowOff>
    </xdr:to>
    <xdr:cxnSp macro="">
      <xdr:nvCxnSpPr>
        <xdr:cNvPr id="622" name="直線コネクタ 621"/>
        <xdr:cNvCxnSpPr/>
      </xdr:nvCxnSpPr>
      <xdr:spPr>
        <a:xfrm>
          <a:off x="14592300" y="12821094"/>
          <a:ext cx="8890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121958</xdr:rowOff>
    </xdr:from>
    <xdr:to>
      <xdr:col>76</xdr:col>
      <xdr:colOff>114300</xdr:colOff>
      <xdr:row>74</xdr:row>
      <xdr:rowOff>133794</xdr:rowOff>
    </xdr:to>
    <xdr:cxnSp macro="">
      <xdr:nvCxnSpPr>
        <xdr:cNvPr id="625" name="直線コネクタ 624"/>
        <xdr:cNvCxnSpPr/>
      </xdr:nvCxnSpPr>
      <xdr:spPr>
        <a:xfrm>
          <a:off x="13703300" y="12637808"/>
          <a:ext cx="889000" cy="1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92867</xdr:rowOff>
    </xdr:from>
    <xdr:ext cx="534377" cy="259045"/>
    <xdr:sp macro="" textlink="">
      <xdr:nvSpPr>
        <xdr:cNvPr id="627" name="テキスト ボックス 626"/>
        <xdr:cNvSpPr txBox="1"/>
      </xdr:nvSpPr>
      <xdr:spPr>
        <a:xfrm>
          <a:off x="14325111" y="13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42952</xdr:rowOff>
    </xdr:from>
    <xdr:to>
      <xdr:col>71</xdr:col>
      <xdr:colOff>177800</xdr:colOff>
      <xdr:row>73</xdr:row>
      <xdr:rowOff>121958</xdr:rowOff>
    </xdr:to>
    <xdr:cxnSp macro="">
      <xdr:nvCxnSpPr>
        <xdr:cNvPr id="628" name="直線コネクタ 627"/>
        <xdr:cNvCxnSpPr/>
      </xdr:nvCxnSpPr>
      <xdr:spPr>
        <a:xfrm>
          <a:off x="12814300" y="12387352"/>
          <a:ext cx="889000" cy="2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71987</xdr:rowOff>
    </xdr:from>
    <xdr:ext cx="534377" cy="259045"/>
    <xdr:sp macro="" textlink="">
      <xdr:nvSpPr>
        <xdr:cNvPr id="630" name="テキスト ボックス 629"/>
        <xdr:cNvSpPr txBox="1"/>
      </xdr:nvSpPr>
      <xdr:spPr>
        <a:xfrm>
          <a:off x="13436111" y="132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40873</xdr:rowOff>
    </xdr:from>
    <xdr:ext cx="534377" cy="259045"/>
    <xdr:sp macro="" textlink="">
      <xdr:nvSpPr>
        <xdr:cNvPr id="632" name="テキスト ボックス 631"/>
        <xdr:cNvSpPr txBox="1"/>
      </xdr:nvSpPr>
      <xdr:spPr>
        <a:xfrm>
          <a:off x="12547111" y="132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94844</xdr:rowOff>
    </xdr:from>
    <xdr:to>
      <xdr:col>85</xdr:col>
      <xdr:colOff>177800</xdr:colOff>
      <xdr:row>75</xdr:row>
      <xdr:rowOff>24994</xdr:rowOff>
    </xdr:to>
    <xdr:sp macro="" textlink="">
      <xdr:nvSpPr>
        <xdr:cNvPr id="638" name="楕円 637"/>
        <xdr:cNvSpPr/>
      </xdr:nvSpPr>
      <xdr:spPr>
        <a:xfrm>
          <a:off x="16268700" y="1278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117721</xdr:rowOff>
    </xdr:from>
    <xdr:ext cx="534377" cy="259045"/>
    <xdr:sp macro="" textlink="">
      <xdr:nvSpPr>
        <xdr:cNvPr id="639" name="公債費該当値テキスト"/>
        <xdr:cNvSpPr txBox="1"/>
      </xdr:nvSpPr>
      <xdr:spPr>
        <a:xfrm>
          <a:off x="16370300" y="1263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92380</xdr:rowOff>
    </xdr:from>
    <xdr:to>
      <xdr:col>81</xdr:col>
      <xdr:colOff>101600</xdr:colOff>
      <xdr:row>75</xdr:row>
      <xdr:rowOff>22530</xdr:rowOff>
    </xdr:to>
    <xdr:sp macro="" textlink="">
      <xdr:nvSpPr>
        <xdr:cNvPr id="640" name="楕円 639"/>
        <xdr:cNvSpPr/>
      </xdr:nvSpPr>
      <xdr:spPr>
        <a:xfrm>
          <a:off x="15430500" y="127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39057</xdr:rowOff>
    </xdr:from>
    <xdr:ext cx="534377" cy="259045"/>
    <xdr:sp macro="" textlink="">
      <xdr:nvSpPr>
        <xdr:cNvPr id="641" name="テキスト ボックス 640"/>
        <xdr:cNvSpPr txBox="1"/>
      </xdr:nvSpPr>
      <xdr:spPr>
        <a:xfrm>
          <a:off x="15214111" y="125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82994</xdr:rowOff>
    </xdr:from>
    <xdr:to>
      <xdr:col>76</xdr:col>
      <xdr:colOff>165100</xdr:colOff>
      <xdr:row>75</xdr:row>
      <xdr:rowOff>13144</xdr:rowOff>
    </xdr:to>
    <xdr:sp macro="" textlink="">
      <xdr:nvSpPr>
        <xdr:cNvPr id="642" name="楕円 641"/>
        <xdr:cNvSpPr/>
      </xdr:nvSpPr>
      <xdr:spPr>
        <a:xfrm>
          <a:off x="14541500" y="127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29671</xdr:rowOff>
    </xdr:from>
    <xdr:ext cx="534377" cy="259045"/>
    <xdr:sp macro="" textlink="">
      <xdr:nvSpPr>
        <xdr:cNvPr id="643" name="テキスト ボックス 642"/>
        <xdr:cNvSpPr txBox="1"/>
      </xdr:nvSpPr>
      <xdr:spPr>
        <a:xfrm>
          <a:off x="14325111" y="1254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71158</xdr:rowOff>
    </xdr:from>
    <xdr:to>
      <xdr:col>72</xdr:col>
      <xdr:colOff>38100</xdr:colOff>
      <xdr:row>74</xdr:row>
      <xdr:rowOff>1308</xdr:rowOff>
    </xdr:to>
    <xdr:sp macro="" textlink="">
      <xdr:nvSpPr>
        <xdr:cNvPr id="644" name="楕円 643"/>
        <xdr:cNvSpPr/>
      </xdr:nvSpPr>
      <xdr:spPr>
        <a:xfrm>
          <a:off x="13652500" y="125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17835</xdr:rowOff>
    </xdr:from>
    <xdr:ext cx="599010" cy="259045"/>
    <xdr:sp macro="" textlink="">
      <xdr:nvSpPr>
        <xdr:cNvPr id="645" name="テキスト ボックス 644"/>
        <xdr:cNvSpPr txBox="1"/>
      </xdr:nvSpPr>
      <xdr:spPr>
        <a:xfrm>
          <a:off x="13403795" y="1236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163602</xdr:rowOff>
    </xdr:from>
    <xdr:to>
      <xdr:col>67</xdr:col>
      <xdr:colOff>101600</xdr:colOff>
      <xdr:row>72</xdr:row>
      <xdr:rowOff>93752</xdr:rowOff>
    </xdr:to>
    <xdr:sp macro="" textlink="">
      <xdr:nvSpPr>
        <xdr:cNvPr id="646" name="楕円 645"/>
        <xdr:cNvSpPr/>
      </xdr:nvSpPr>
      <xdr:spPr>
        <a:xfrm>
          <a:off x="12763500" y="1233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110279</xdr:rowOff>
    </xdr:from>
    <xdr:ext cx="599010" cy="259045"/>
    <xdr:sp macro="" textlink="">
      <xdr:nvSpPr>
        <xdr:cNvPr id="647" name="テキスト ボックス 646"/>
        <xdr:cNvSpPr txBox="1"/>
      </xdr:nvSpPr>
      <xdr:spPr>
        <a:xfrm>
          <a:off x="12514795" y="1211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91455</xdr:rowOff>
    </xdr:from>
    <xdr:to>
      <xdr:col>85</xdr:col>
      <xdr:colOff>127000</xdr:colOff>
      <xdr:row>97</xdr:row>
      <xdr:rowOff>131296</xdr:rowOff>
    </xdr:to>
    <xdr:cxnSp macro="">
      <xdr:nvCxnSpPr>
        <xdr:cNvPr id="678" name="直線コネクタ 677"/>
        <xdr:cNvCxnSpPr/>
      </xdr:nvCxnSpPr>
      <xdr:spPr>
        <a:xfrm>
          <a:off x="15481300" y="16722105"/>
          <a:ext cx="8382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91455</xdr:rowOff>
    </xdr:from>
    <xdr:to>
      <xdr:col>81</xdr:col>
      <xdr:colOff>50800</xdr:colOff>
      <xdr:row>97</xdr:row>
      <xdr:rowOff>142063</xdr:rowOff>
    </xdr:to>
    <xdr:cxnSp macro="">
      <xdr:nvCxnSpPr>
        <xdr:cNvPr id="681" name="直線コネクタ 680"/>
        <xdr:cNvCxnSpPr/>
      </xdr:nvCxnSpPr>
      <xdr:spPr>
        <a:xfrm flipV="1">
          <a:off x="14592300" y="16722105"/>
          <a:ext cx="889000" cy="5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139494</xdr:rowOff>
    </xdr:from>
    <xdr:to>
      <xdr:col>76</xdr:col>
      <xdr:colOff>114300</xdr:colOff>
      <xdr:row>97</xdr:row>
      <xdr:rowOff>142063</xdr:rowOff>
    </xdr:to>
    <xdr:cxnSp macro="">
      <xdr:nvCxnSpPr>
        <xdr:cNvPr id="684" name="直線コネクタ 683"/>
        <xdr:cNvCxnSpPr/>
      </xdr:nvCxnSpPr>
      <xdr:spPr>
        <a:xfrm>
          <a:off x="13703300" y="16770144"/>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36031</xdr:rowOff>
    </xdr:from>
    <xdr:ext cx="534377" cy="259045"/>
    <xdr:sp macro="" textlink="">
      <xdr:nvSpPr>
        <xdr:cNvPr id="686" name="テキスト ボックス 685"/>
        <xdr:cNvSpPr txBox="1"/>
      </xdr:nvSpPr>
      <xdr:spPr>
        <a:xfrm>
          <a:off x="14325111" y="16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139494</xdr:rowOff>
    </xdr:from>
    <xdr:to>
      <xdr:col>71</xdr:col>
      <xdr:colOff>177800</xdr:colOff>
      <xdr:row>97</xdr:row>
      <xdr:rowOff>145208</xdr:rowOff>
    </xdr:to>
    <xdr:cxnSp macro="">
      <xdr:nvCxnSpPr>
        <xdr:cNvPr id="687" name="直線コネクタ 686"/>
        <xdr:cNvCxnSpPr/>
      </xdr:nvCxnSpPr>
      <xdr:spPr>
        <a:xfrm flipV="1">
          <a:off x="12814300" y="16770144"/>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9" name="テキスト ボックス 688"/>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80496</xdr:rowOff>
    </xdr:from>
    <xdr:to>
      <xdr:col>85</xdr:col>
      <xdr:colOff>177800</xdr:colOff>
      <xdr:row>98</xdr:row>
      <xdr:rowOff>10646</xdr:rowOff>
    </xdr:to>
    <xdr:sp macro="" textlink="">
      <xdr:nvSpPr>
        <xdr:cNvPr id="697" name="楕円 696"/>
        <xdr:cNvSpPr/>
      </xdr:nvSpPr>
      <xdr:spPr>
        <a:xfrm>
          <a:off x="16268700" y="167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58923</xdr:rowOff>
    </xdr:from>
    <xdr:ext cx="534377" cy="259045"/>
    <xdr:sp macro="" textlink="">
      <xdr:nvSpPr>
        <xdr:cNvPr id="698" name="積立金該当値テキスト"/>
        <xdr:cNvSpPr txBox="1"/>
      </xdr:nvSpPr>
      <xdr:spPr>
        <a:xfrm>
          <a:off x="16370300" y="1668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40655</xdr:rowOff>
    </xdr:from>
    <xdr:to>
      <xdr:col>81</xdr:col>
      <xdr:colOff>101600</xdr:colOff>
      <xdr:row>97</xdr:row>
      <xdr:rowOff>142255</xdr:rowOff>
    </xdr:to>
    <xdr:sp macro="" textlink="">
      <xdr:nvSpPr>
        <xdr:cNvPr id="699" name="楕円 698"/>
        <xdr:cNvSpPr/>
      </xdr:nvSpPr>
      <xdr:spPr>
        <a:xfrm>
          <a:off x="15430500" y="166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158782</xdr:rowOff>
    </xdr:from>
    <xdr:ext cx="534377" cy="259045"/>
    <xdr:sp macro="" textlink="">
      <xdr:nvSpPr>
        <xdr:cNvPr id="700" name="テキスト ボックス 699"/>
        <xdr:cNvSpPr txBox="1"/>
      </xdr:nvSpPr>
      <xdr:spPr>
        <a:xfrm>
          <a:off x="15214111" y="1644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91263</xdr:rowOff>
    </xdr:from>
    <xdr:to>
      <xdr:col>76</xdr:col>
      <xdr:colOff>165100</xdr:colOff>
      <xdr:row>98</xdr:row>
      <xdr:rowOff>21413</xdr:rowOff>
    </xdr:to>
    <xdr:sp macro="" textlink="">
      <xdr:nvSpPr>
        <xdr:cNvPr id="701" name="楕円 700"/>
        <xdr:cNvSpPr/>
      </xdr:nvSpPr>
      <xdr:spPr>
        <a:xfrm>
          <a:off x="14541500" y="167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37940</xdr:rowOff>
    </xdr:from>
    <xdr:ext cx="534377" cy="259045"/>
    <xdr:sp macro="" textlink="">
      <xdr:nvSpPr>
        <xdr:cNvPr id="702" name="テキスト ボックス 701"/>
        <xdr:cNvSpPr txBox="1"/>
      </xdr:nvSpPr>
      <xdr:spPr>
        <a:xfrm>
          <a:off x="14325111" y="1649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88694</xdr:rowOff>
    </xdr:from>
    <xdr:to>
      <xdr:col>72</xdr:col>
      <xdr:colOff>38100</xdr:colOff>
      <xdr:row>98</xdr:row>
      <xdr:rowOff>18844</xdr:rowOff>
    </xdr:to>
    <xdr:sp macro="" textlink="">
      <xdr:nvSpPr>
        <xdr:cNvPr id="703" name="楕円 702"/>
        <xdr:cNvSpPr/>
      </xdr:nvSpPr>
      <xdr:spPr>
        <a:xfrm>
          <a:off x="13652500" y="167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35371</xdr:rowOff>
    </xdr:from>
    <xdr:ext cx="534377" cy="259045"/>
    <xdr:sp macro="" textlink="">
      <xdr:nvSpPr>
        <xdr:cNvPr id="704" name="テキスト ボックス 703"/>
        <xdr:cNvSpPr txBox="1"/>
      </xdr:nvSpPr>
      <xdr:spPr>
        <a:xfrm>
          <a:off x="13436111" y="1649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94408</xdr:rowOff>
    </xdr:from>
    <xdr:to>
      <xdr:col>67</xdr:col>
      <xdr:colOff>101600</xdr:colOff>
      <xdr:row>98</xdr:row>
      <xdr:rowOff>24558</xdr:rowOff>
    </xdr:to>
    <xdr:sp macro="" textlink="">
      <xdr:nvSpPr>
        <xdr:cNvPr id="705" name="楕円 704"/>
        <xdr:cNvSpPr/>
      </xdr:nvSpPr>
      <xdr:spPr>
        <a:xfrm>
          <a:off x="12763500" y="167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41085</xdr:rowOff>
    </xdr:from>
    <xdr:ext cx="534377" cy="259045"/>
    <xdr:sp macro="" textlink="">
      <xdr:nvSpPr>
        <xdr:cNvPr id="706" name="テキスト ボックス 705"/>
        <xdr:cNvSpPr txBox="1"/>
      </xdr:nvSpPr>
      <xdr:spPr>
        <a:xfrm>
          <a:off x="12547111" y="1650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121846</xdr:rowOff>
    </xdr:from>
    <xdr:to>
      <xdr:col>116</xdr:col>
      <xdr:colOff>63500</xdr:colOff>
      <xdr:row>38</xdr:row>
      <xdr:rowOff>138260</xdr:rowOff>
    </xdr:to>
    <xdr:cxnSp macro="">
      <xdr:nvCxnSpPr>
        <xdr:cNvPr id="733" name="直線コネクタ 732"/>
        <xdr:cNvCxnSpPr/>
      </xdr:nvCxnSpPr>
      <xdr:spPr>
        <a:xfrm flipV="1">
          <a:off x="21323300" y="6465496"/>
          <a:ext cx="838200" cy="18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144342</xdr:rowOff>
    </xdr:from>
    <xdr:ext cx="469744" cy="259045"/>
    <xdr:sp macro="" textlink="">
      <xdr:nvSpPr>
        <xdr:cNvPr id="734" name="投資及び出資金平均値テキスト"/>
        <xdr:cNvSpPr txBox="1"/>
      </xdr:nvSpPr>
      <xdr:spPr>
        <a:xfrm>
          <a:off x="22212300" y="6487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135471</xdr:rowOff>
    </xdr:from>
    <xdr:to>
      <xdr:col>111</xdr:col>
      <xdr:colOff>177800</xdr:colOff>
      <xdr:row>38</xdr:row>
      <xdr:rowOff>138260</xdr:rowOff>
    </xdr:to>
    <xdr:cxnSp macro="">
      <xdr:nvCxnSpPr>
        <xdr:cNvPr id="736" name="直線コネクタ 735"/>
        <xdr:cNvCxnSpPr/>
      </xdr:nvCxnSpPr>
      <xdr:spPr>
        <a:xfrm>
          <a:off x="20434300" y="665057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135471</xdr:rowOff>
    </xdr:from>
    <xdr:to>
      <xdr:col>107</xdr:col>
      <xdr:colOff>50800</xdr:colOff>
      <xdr:row>38</xdr:row>
      <xdr:rowOff>135951</xdr:rowOff>
    </xdr:to>
    <xdr:cxnSp macro="">
      <xdr:nvCxnSpPr>
        <xdr:cNvPr id="739" name="直線コネクタ 738"/>
        <xdr:cNvCxnSpPr/>
      </xdr:nvCxnSpPr>
      <xdr:spPr>
        <a:xfrm flipV="1">
          <a:off x="19545300" y="6650571"/>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135951</xdr:rowOff>
    </xdr:from>
    <xdr:to>
      <xdr:col>102</xdr:col>
      <xdr:colOff>114300</xdr:colOff>
      <xdr:row>38</xdr:row>
      <xdr:rowOff>136271</xdr:rowOff>
    </xdr:to>
    <xdr:cxnSp macro="">
      <xdr:nvCxnSpPr>
        <xdr:cNvPr id="742" name="直線コネクタ 741"/>
        <xdr:cNvCxnSpPr/>
      </xdr:nvCxnSpPr>
      <xdr:spPr>
        <a:xfrm flipV="1">
          <a:off x="18656300" y="665105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71046</xdr:rowOff>
    </xdr:from>
    <xdr:to>
      <xdr:col>116</xdr:col>
      <xdr:colOff>114300</xdr:colOff>
      <xdr:row>38</xdr:row>
      <xdr:rowOff>1197</xdr:rowOff>
    </xdr:to>
    <xdr:sp macro="" textlink="">
      <xdr:nvSpPr>
        <xdr:cNvPr id="752" name="楕円 751"/>
        <xdr:cNvSpPr/>
      </xdr:nvSpPr>
      <xdr:spPr>
        <a:xfrm>
          <a:off x="22110700" y="64146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93923</xdr:rowOff>
    </xdr:from>
    <xdr:ext cx="469744" cy="259045"/>
    <xdr:sp macro="" textlink="">
      <xdr:nvSpPr>
        <xdr:cNvPr id="753" name="投資及び出資金該当値テキスト"/>
        <xdr:cNvSpPr txBox="1"/>
      </xdr:nvSpPr>
      <xdr:spPr>
        <a:xfrm>
          <a:off x="22212300" y="626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87460</xdr:rowOff>
    </xdr:from>
    <xdr:to>
      <xdr:col>112</xdr:col>
      <xdr:colOff>38100</xdr:colOff>
      <xdr:row>39</xdr:row>
      <xdr:rowOff>17610</xdr:rowOff>
    </xdr:to>
    <xdr:sp macro="" textlink="">
      <xdr:nvSpPr>
        <xdr:cNvPr id="754" name="楕円 753"/>
        <xdr:cNvSpPr/>
      </xdr:nvSpPr>
      <xdr:spPr>
        <a:xfrm>
          <a:off x="21272500" y="66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8737</xdr:rowOff>
    </xdr:from>
    <xdr:ext cx="313932" cy="259045"/>
    <xdr:sp macro="" textlink="">
      <xdr:nvSpPr>
        <xdr:cNvPr id="755" name="テキスト ボックス 754"/>
        <xdr:cNvSpPr txBox="1"/>
      </xdr:nvSpPr>
      <xdr:spPr>
        <a:xfrm>
          <a:off x="21166333" y="669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84671</xdr:rowOff>
    </xdr:from>
    <xdr:to>
      <xdr:col>107</xdr:col>
      <xdr:colOff>101600</xdr:colOff>
      <xdr:row>39</xdr:row>
      <xdr:rowOff>14821</xdr:rowOff>
    </xdr:to>
    <xdr:sp macro="" textlink="">
      <xdr:nvSpPr>
        <xdr:cNvPr id="756" name="楕円 755"/>
        <xdr:cNvSpPr/>
      </xdr:nvSpPr>
      <xdr:spPr>
        <a:xfrm>
          <a:off x="20383500" y="65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5948</xdr:rowOff>
    </xdr:from>
    <xdr:ext cx="378565" cy="259045"/>
    <xdr:sp macro="" textlink="">
      <xdr:nvSpPr>
        <xdr:cNvPr id="757" name="テキスト ボックス 756"/>
        <xdr:cNvSpPr txBox="1"/>
      </xdr:nvSpPr>
      <xdr:spPr>
        <a:xfrm>
          <a:off x="20245017" y="6692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85151</xdr:rowOff>
    </xdr:from>
    <xdr:to>
      <xdr:col>102</xdr:col>
      <xdr:colOff>165100</xdr:colOff>
      <xdr:row>39</xdr:row>
      <xdr:rowOff>15301</xdr:rowOff>
    </xdr:to>
    <xdr:sp macro="" textlink="">
      <xdr:nvSpPr>
        <xdr:cNvPr id="758" name="楕円 757"/>
        <xdr:cNvSpPr/>
      </xdr:nvSpPr>
      <xdr:spPr>
        <a:xfrm>
          <a:off x="19494500" y="66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6428</xdr:rowOff>
    </xdr:from>
    <xdr:ext cx="378565" cy="259045"/>
    <xdr:sp macro="" textlink="">
      <xdr:nvSpPr>
        <xdr:cNvPr id="759" name="テキスト ボックス 758"/>
        <xdr:cNvSpPr txBox="1"/>
      </xdr:nvSpPr>
      <xdr:spPr>
        <a:xfrm>
          <a:off x="19356017" y="6692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85471</xdr:rowOff>
    </xdr:from>
    <xdr:to>
      <xdr:col>98</xdr:col>
      <xdr:colOff>38100</xdr:colOff>
      <xdr:row>39</xdr:row>
      <xdr:rowOff>15621</xdr:rowOff>
    </xdr:to>
    <xdr:sp macro="" textlink="">
      <xdr:nvSpPr>
        <xdr:cNvPr id="760" name="楕円 759"/>
        <xdr:cNvSpPr/>
      </xdr:nvSpPr>
      <xdr:spPr>
        <a:xfrm>
          <a:off x="18605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6748</xdr:rowOff>
    </xdr:from>
    <xdr:ext cx="378565" cy="259045"/>
    <xdr:sp macro="" textlink="">
      <xdr:nvSpPr>
        <xdr:cNvPr id="761" name="テキスト ボックス 760"/>
        <xdr:cNvSpPr txBox="1"/>
      </xdr:nvSpPr>
      <xdr:spPr>
        <a:xfrm>
          <a:off x="18467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58547</xdr:rowOff>
    </xdr:from>
    <xdr:to>
      <xdr:col>116</xdr:col>
      <xdr:colOff>63500</xdr:colOff>
      <xdr:row>59</xdr:row>
      <xdr:rowOff>59396</xdr:rowOff>
    </xdr:to>
    <xdr:cxnSp macro="">
      <xdr:nvCxnSpPr>
        <xdr:cNvPr id="792" name="直線コネクタ 791"/>
        <xdr:cNvCxnSpPr/>
      </xdr:nvCxnSpPr>
      <xdr:spPr>
        <a:xfrm flipV="1">
          <a:off x="21323300" y="10174097"/>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59396</xdr:rowOff>
    </xdr:from>
    <xdr:to>
      <xdr:col>111</xdr:col>
      <xdr:colOff>177800</xdr:colOff>
      <xdr:row>59</xdr:row>
      <xdr:rowOff>60278</xdr:rowOff>
    </xdr:to>
    <xdr:cxnSp macro="">
      <xdr:nvCxnSpPr>
        <xdr:cNvPr id="795" name="直線コネクタ 794"/>
        <xdr:cNvCxnSpPr/>
      </xdr:nvCxnSpPr>
      <xdr:spPr>
        <a:xfrm flipV="1">
          <a:off x="20434300" y="10174946"/>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60278</xdr:rowOff>
    </xdr:from>
    <xdr:to>
      <xdr:col>107</xdr:col>
      <xdr:colOff>50800</xdr:colOff>
      <xdr:row>59</xdr:row>
      <xdr:rowOff>60899</xdr:rowOff>
    </xdr:to>
    <xdr:cxnSp macro="">
      <xdr:nvCxnSpPr>
        <xdr:cNvPr id="798" name="直線コネクタ 797"/>
        <xdr:cNvCxnSpPr/>
      </xdr:nvCxnSpPr>
      <xdr:spPr>
        <a:xfrm flipV="1">
          <a:off x="19545300" y="10175828"/>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60899</xdr:rowOff>
    </xdr:from>
    <xdr:to>
      <xdr:col>102</xdr:col>
      <xdr:colOff>114300</xdr:colOff>
      <xdr:row>59</xdr:row>
      <xdr:rowOff>61747</xdr:rowOff>
    </xdr:to>
    <xdr:cxnSp macro="">
      <xdr:nvCxnSpPr>
        <xdr:cNvPr id="801" name="直線コネクタ 800"/>
        <xdr:cNvCxnSpPr/>
      </xdr:nvCxnSpPr>
      <xdr:spPr>
        <a:xfrm flipV="1">
          <a:off x="18656300" y="10176449"/>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7747</xdr:rowOff>
    </xdr:from>
    <xdr:to>
      <xdr:col>116</xdr:col>
      <xdr:colOff>114300</xdr:colOff>
      <xdr:row>59</xdr:row>
      <xdr:rowOff>109347</xdr:rowOff>
    </xdr:to>
    <xdr:sp macro="" textlink="">
      <xdr:nvSpPr>
        <xdr:cNvPr id="811" name="楕円 810"/>
        <xdr:cNvSpPr/>
      </xdr:nvSpPr>
      <xdr:spPr>
        <a:xfrm>
          <a:off x="22110700" y="101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94124</xdr:rowOff>
    </xdr:from>
    <xdr:ext cx="469744" cy="259045"/>
    <xdr:sp macro="" textlink="">
      <xdr:nvSpPr>
        <xdr:cNvPr id="812" name="貸付金該当値テキスト"/>
        <xdr:cNvSpPr txBox="1"/>
      </xdr:nvSpPr>
      <xdr:spPr>
        <a:xfrm>
          <a:off x="22212300" y="1003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8596</xdr:rowOff>
    </xdr:from>
    <xdr:to>
      <xdr:col>112</xdr:col>
      <xdr:colOff>38100</xdr:colOff>
      <xdr:row>59</xdr:row>
      <xdr:rowOff>110196</xdr:rowOff>
    </xdr:to>
    <xdr:sp macro="" textlink="">
      <xdr:nvSpPr>
        <xdr:cNvPr id="813" name="楕円 812"/>
        <xdr:cNvSpPr/>
      </xdr:nvSpPr>
      <xdr:spPr>
        <a:xfrm>
          <a:off x="21272500" y="101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101323</xdr:rowOff>
    </xdr:from>
    <xdr:ext cx="469744" cy="259045"/>
    <xdr:sp macro="" textlink="">
      <xdr:nvSpPr>
        <xdr:cNvPr id="814" name="テキスト ボックス 813"/>
        <xdr:cNvSpPr txBox="1"/>
      </xdr:nvSpPr>
      <xdr:spPr>
        <a:xfrm>
          <a:off x="21088428" y="1021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9478</xdr:rowOff>
    </xdr:from>
    <xdr:to>
      <xdr:col>107</xdr:col>
      <xdr:colOff>101600</xdr:colOff>
      <xdr:row>59</xdr:row>
      <xdr:rowOff>111078</xdr:rowOff>
    </xdr:to>
    <xdr:sp macro="" textlink="">
      <xdr:nvSpPr>
        <xdr:cNvPr id="815" name="楕円 814"/>
        <xdr:cNvSpPr/>
      </xdr:nvSpPr>
      <xdr:spPr>
        <a:xfrm>
          <a:off x="20383500" y="101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102205</xdr:rowOff>
    </xdr:from>
    <xdr:ext cx="469744" cy="259045"/>
    <xdr:sp macro="" textlink="">
      <xdr:nvSpPr>
        <xdr:cNvPr id="816" name="テキスト ボックス 815"/>
        <xdr:cNvSpPr txBox="1"/>
      </xdr:nvSpPr>
      <xdr:spPr>
        <a:xfrm>
          <a:off x="20199428" y="10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10099</xdr:rowOff>
    </xdr:from>
    <xdr:to>
      <xdr:col>102</xdr:col>
      <xdr:colOff>165100</xdr:colOff>
      <xdr:row>59</xdr:row>
      <xdr:rowOff>111699</xdr:rowOff>
    </xdr:to>
    <xdr:sp macro="" textlink="">
      <xdr:nvSpPr>
        <xdr:cNvPr id="817" name="楕円 816"/>
        <xdr:cNvSpPr/>
      </xdr:nvSpPr>
      <xdr:spPr>
        <a:xfrm>
          <a:off x="19494500" y="101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102826</xdr:rowOff>
    </xdr:from>
    <xdr:ext cx="469744" cy="259045"/>
    <xdr:sp macro="" textlink="">
      <xdr:nvSpPr>
        <xdr:cNvPr id="818" name="テキスト ボックス 817"/>
        <xdr:cNvSpPr txBox="1"/>
      </xdr:nvSpPr>
      <xdr:spPr>
        <a:xfrm>
          <a:off x="19310428" y="1021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10947</xdr:rowOff>
    </xdr:from>
    <xdr:to>
      <xdr:col>98</xdr:col>
      <xdr:colOff>38100</xdr:colOff>
      <xdr:row>59</xdr:row>
      <xdr:rowOff>112547</xdr:rowOff>
    </xdr:to>
    <xdr:sp macro="" textlink="">
      <xdr:nvSpPr>
        <xdr:cNvPr id="819" name="楕円 818"/>
        <xdr:cNvSpPr/>
      </xdr:nvSpPr>
      <xdr:spPr>
        <a:xfrm>
          <a:off x="18605500" y="101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103674</xdr:rowOff>
    </xdr:from>
    <xdr:ext cx="469744" cy="259045"/>
    <xdr:sp macro="" textlink="">
      <xdr:nvSpPr>
        <xdr:cNvPr id="820" name="テキスト ボックス 819"/>
        <xdr:cNvSpPr txBox="1"/>
      </xdr:nvSpPr>
      <xdr:spPr>
        <a:xfrm>
          <a:off x="18421428" y="1021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142035</xdr:rowOff>
    </xdr:from>
    <xdr:to>
      <xdr:col>116</xdr:col>
      <xdr:colOff>63500</xdr:colOff>
      <xdr:row>72</xdr:row>
      <xdr:rowOff>46251</xdr:rowOff>
    </xdr:to>
    <xdr:cxnSp macro="">
      <xdr:nvCxnSpPr>
        <xdr:cNvPr id="852" name="直線コネクタ 851"/>
        <xdr:cNvCxnSpPr/>
      </xdr:nvCxnSpPr>
      <xdr:spPr>
        <a:xfrm>
          <a:off x="21323300" y="12143535"/>
          <a:ext cx="838200" cy="2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53" name="繰出金平均値テキスト"/>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142035</xdr:rowOff>
    </xdr:from>
    <xdr:to>
      <xdr:col>111</xdr:col>
      <xdr:colOff>177800</xdr:colOff>
      <xdr:row>71</xdr:row>
      <xdr:rowOff>61127</xdr:rowOff>
    </xdr:to>
    <xdr:cxnSp macro="">
      <xdr:nvCxnSpPr>
        <xdr:cNvPr id="855" name="直線コネクタ 854"/>
        <xdr:cNvCxnSpPr/>
      </xdr:nvCxnSpPr>
      <xdr:spPr>
        <a:xfrm flipV="1">
          <a:off x="20434300" y="12143535"/>
          <a:ext cx="889000" cy="9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129131</xdr:rowOff>
    </xdr:from>
    <xdr:ext cx="534377" cy="259045"/>
    <xdr:sp macro="" textlink="">
      <xdr:nvSpPr>
        <xdr:cNvPr id="857" name="テキスト ボックス 856"/>
        <xdr:cNvSpPr txBox="1"/>
      </xdr:nvSpPr>
      <xdr:spPr>
        <a:xfrm>
          <a:off x="21056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61127</xdr:rowOff>
    </xdr:from>
    <xdr:to>
      <xdr:col>107</xdr:col>
      <xdr:colOff>50800</xdr:colOff>
      <xdr:row>71</xdr:row>
      <xdr:rowOff>85423</xdr:rowOff>
    </xdr:to>
    <xdr:cxnSp macro="">
      <xdr:nvCxnSpPr>
        <xdr:cNvPr id="858" name="直線コネクタ 857"/>
        <xdr:cNvCxnSpPr/>
      </xdr:nvCxnSpPr>
      <xdr:spPr>
        <a:xfrm flipV="1">
          <a:off x="19545300" y="12234077"/>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131596</xdr:rowOff>
    </xdr:from>
    <xdr:ext cx="534377" cy="259045"/>
    <xdr:sp macro="" textlink="">
      <xdr:nvSpPr>
        <xdr:cNvPr id="860" name="テキスト ボックス 859"/>
        <xdr:cNvSpPr txBox="1"/>
      </xdr:nvSpPr>
      <xdr:spPr>
        <a:xfrm>
          <a:off x="20167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54236</xdr:rowOff>
    </xdr:from>
    <xdr:to>
      <xdr:col>102</xdr:col>
      <xdr:colOff>114300</xdr:colOff>
      <xdr:row>71</xdr:row>
      <xdr:rowOff>85423</xdr:rowOff>
    </xdr:to>
    <xdr:cxnSp macro="">
      <xdr:nvCxnSpPr>
        <xdr:cNvPr id="861" name="直線コネクタ 860"/>
        <xdr:cNvCxnSpPr/>
      </xdr:nvCxnSpPr>
      <xdr:spPr>
        <a:xfrm>
          <a:off x="18656300" y="12227186"/>
          <a:ext cx="8890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151010</xdr:rowOff>
    </xdr:from>
    <xdr:ext cx="534377" cy="259045"/>
    <xdr:sp macro="" textlink="">
      <xdr:nvSpPr>
        <xdr:cNvPr id="863" name="テキスト ボックス 862"/>
        <xdr:cNvSpPr txBox="1"/>
      </xdr:nvSpPr>
      <xdr:spPr>
        <a:xfrm>
          <a:off x="19278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134666</xdr:rowOff>
    </xdr:from>
    <xdr:ext cx="534377" cy="259045"/>
    <xdr:sp macro="" textlink="">
      <xdr:nvSpPr>
        <xdr:cNvPr id="865" name="テキスト ボックス 864"/>
        <xdr:cNvSpPr txBox="1"/>
      </xdr:nvSpPr>
      <xdr:spPr>
        <a:xfrm>
          <a:off x="18389111" y="129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166901</xdr:rowOff>
    </xdr:from>
    <xdr:to>
      <xdr:col>116</xdr:col>
      <xdr:colOff>114300</xdr:colOff>
      <xdr:row>72</xdr:row>
      <xdr:rowOff>97051</xdr:rowOff>
    </xdr:to>
    <xdr:sp macro="" textlink="">
      <xdr:nvSpPr>
        <xdr:cNvPr id="871" name="楕円 870"/>
        <xdr:cNvSpPr/>
      </xdr:nvSpPr>
      <xdr:spPr>
        <a:xfrm>
          <a:off x="22110700" y="123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18328</xdr:rowOff>
    </xdr:from>
    <xdr:ext cx="534377" cy="259045"/>
    <xdr:sp macro="" textlink="">
      <xdr:nvSpPr>
        <xdr:cNvPr id="872" name="繰出金該当値テキスト"/>
        <xdr:cNvSpPr txBox="1"/>
      </xdr:nvSpPr>
      <xdr:spPr>
        <a:xfrm>
          <a:off x="22212300" y="12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91235</xdr:rowOff>
    </xdr:from>
    <xdr:to>
      <xdr:col>112</xdr:col>
      <xdr:colOff>38100</xdr:colOff>
      <xdr:row>71</xdr:row>
      <xdr:rowOff>21385</xdr:rowOff>
    </xdr:to>
    <xdr:sp macro="" textlink="">
      <xdr:nvSpPr>
        <xdr:cNvPr id="873" name="楕円 872"/>
        <xdr:cNvSpPr/>
      </xdr:nvSpPr>
      <xdr:spPr>
        <a:xfrm>
          <a:off x="21272500" y="120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37912</xdr:rowOff>
    </xdr:from>
    <xdr:ext cx="599010" cy="259045"/>
    <xdr:sp macro="" textlink="">
      <xdr:nvSpPr>
        <xdr:cNvPr id="874" name="テキスト ボックス 873"/>
        <xdr:cNvSpPr txBox="1"/>
      </xdr:nvSpPr>
      <xdr:spPr>
        <a:xfrm>
          <a:off x="21023795" y="1186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10327</xdr:rowOff>
    </xdr:from>
    <xdr:to>
      <xdr:col>107</xdr:col>
      <xdr:colOff>101600</xdr:colOff>
      <xdr:row>71</xdr:row>
      <xdr:rowOff>111927</xdr:rowOff>
    </xdr:to>
    <xdr:sp macro="" textlink="">
      <xdr:nvSpPr>
        <xdr:cNvPr id="875" name="楕円 874"/>
        <xdr:cNvSpPr/>
      </xdr:nvSpPr>
      <xdr:spPr>
        <a:xfrm>
          <a:off x="20383500" y="1218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128454</xdr:rowOff>
    </xdr:from>
    <xdr:ext cx="599010" cy="259045"/>
    <xdr:sp macro="" textlink="">
      <xdr:nvSpPr>
        <xdr:cNvPr id="876" name="テキスト ボックス 875"/>
        <xdr:cNvSpPr txBox="1"/>
      </xdr:nvSpPr>
      <xdr:spPr>
        <a:xfrm>
          <a:off x="20134795" y="1195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34623</xdr:rowOff>
    </xdr:from>
    <xdr:to>
      <xdr:col>102</xdr:col>
      <xdr:colOff>165100</xdr:colOff>
      <xdr:row>71</xdr:row>
      <xdr:rowOff>136223</xdr:rowOff>
    </xdr:to>
    <xdr:sp macro="" textlink="">
      <xdr:nvSpPr>
        <xdr:cNvPr id="877" name="楕円 876"/>
        <xdr:cNvSpPr/>
      </xdr:nvSpPr>
      <xdr:spPr>
        <a:xfrm>
          <a:off x="19494500" y="1220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152750</xdr:rowOff>
    </xdr:from>
    <xdr:ext cx="599010" cy="259045"/>
    <xdr:sp macro="" textlink="">
      <xdr:nvSpPr>
        <xdr:cNvPr id="878" name="テキスト ボックス 877"/>
        <xdr:cNvSpPr txBox="1"/>
      </xdr:nvSpPr>
      <xdr:spPr>
        <a:xfrm>
          <a:off x="19245795" y="1198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3436</xdr:rowOff>
    </xdr:from>
    <xdr:to>
      <xdr:col>98</xdr:col>
      <xdr:colOff>38100</xdr:colOff>
      <xdr:row>71</xdr:row>
      <xdr:rowOff>105036</xdr:rowOff>
    </xdr:to>
    <xdr:sp macro="" textlink="">
      <xdr:nvSpPr>
        <xdr:cNvPr id="879" name="楕円 878"/>
        <xdr:cNvSpPr/>
      </xdr:nvSpPr>
      <xdr:spPr>
        <a:xfrm>
          <a:off x="18605500" y="1217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121563</xdr:rowOff>
    </xdr:from>
    <xdr:ext cx="599010" cy="259045"/>
    <xdr:sp macro="" textlink="">
      <xdr:nvSpPr>
        <xdr:cNvPr id="880" name="テキスト ボックス 879"/>
        <xdr:cNvSpPr txBox="1"/>
      </xdr:nvSpPr>
      <xdr:spPr>
        <a:xfrm>
          <a:off x="18356795" y="1195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公債費については、合併前後に実施した大規模事業による起債発行のため増えていったが、平成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ピークを迎え、以降は減少しているものの、依然類似団体の平均よりは高くなっている。今後は合併関連事業により増加が見込まれるので適切な管理を行い地方債発行を抑制するとともに、計画的な繰上償還を行っていくなど抑制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繰出金については、下水道事業の進捗により公営企業債の元利償還金に対するものとして、</a:t>
          </a:r>
          <a:r>
            <a:rPr lang="ja-JP" altLang="en-US" sz="1100" b="0" i="0" baseline="0">
              <a:solidFill>
                <a:schemeClr val="dk1"/>
              </a:solidFill>
              <a:effectLst/>
              <a:latin typeface="+mn-lt"/>
              <a:ea typeface="+mn-ea"/>
              <a:cs typeface="+mn-cs"/>
            </a:rPr>
            <a:t>高い水準となってい</a:t>
          </a:r>
          <a:r>
            <a:rPr lang="ja-JP" altLang="ja-JP" sz="1100" b="0" i="0" baseline="0">
              <a:solidFill>
                <a:schemeClr val="dk1"/>
              </a:solidFill>
              <a:effectLst/>
              <a:latin typeface="+mn-lt"/>
              <a:ea typeface="+mn-ea"/>
              <a:cs typeface="+mn-cs"/>
            </a:rPr>
            <a:t>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普通建設事業費</a:t>
          </a:r>
          <a:r>
            <a:rPr lang="ja-JP" altLang="en-US" sz="1100" b="0" i="0" baseline="0">
              <a:solidFill>
                <a:schemeClr val="dk1"/>
              </a:solidFill>
              <a:effectLst/>
              <a:latin typeface="+mn-lt"/>
              <a:ea typeface="+mn-ea"/>
              <a:cs typeface="+mn-cs"/>
            </a:rPr>
            <a:t>（うち更新整備）</a:t>
          </a:r>
          <a:r>
            <a:rPr lang="ja-JP" altLang="ja-JP" sz="110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みさきネット</a:t>
          </a:r>
          <a:r>
            <a:rPr lang="ja-JP" altLang="ja-JP" sz="1100" b="0" i="0" baseline="0">
              <a:solidFill>
                <a:schemeClr val="dk1"/>
              </a:solidFill>
              <a:effectLst/>
              <a:latin typeface="+mn-lt"/>
              <a:ea typeface="+mn-ea"/>
              <a:cs typeface="+mn-cs"/>
            </a:rPr>
            <a:t>事業による</a:t>
          </a:r>
          <a:r>
            <a:rPr lang="ja-JP" altLang="en-US" sz="1100" b="0" i="0" baseline="0">
              <a:solidFill>
                <a:schemeClr val="dk1"/>
              </a:solidFill>
              <a:effectLst/>
              <a:latin typeface="+mn-lt"/>
              <a:ea typeface="+mn-ea"/>
              <a:cs typeface="+mn-cs"/>
            </a:rPr>
            <a:t>更新事業による</a:t>
          </a:r>
          <a:r>
            <a:rPr lang="ja-JP" altLang="ja-JP" sz="1100" b="0" i="0" baseline="0">
              <a:solidFill>
                <a:schemeClr val="dk1"/>
              </a:solidFill>
              <a:effectLst/>
              <a:latin typeface="+mn-lt"/>
              <a:ea typeface="+mn-ea"/>
              <a:cs typeface="+mn-cs"/>
            </a:rPr>
            <a:t>ものが主なもの</a:t>
          </a:r>
          <a:r>
            <a:rPr lang="ja-JP" altLang="en-US" sz="1100" b="0" i="0" baseline="0">
              <a:solidFill>
                <a:schemeClr val="dk1"/>
              </a:solidFill>
              <a:effectLst/>
              <a:latin typeface="+mn-lt"/>
              <a:ea typeface="+mn-ea"/>
              <a:cs typeface="+mn-cs"/>
            </a:rPr>
            <a:t>となってい</a:t>
          </a:r>
          <a:r>
            <a:rPr lang="ja-JP" altLang="ja-JP" sz="1100" b="0" i="0" baseline="0">
              <a:solidFill>
                <a:schemeClr val="dk1"/>
              </a:solidFill>
              <a:effectLst/>
              <a:latin typeface="+mn-lt"/>
              <a:ea typeface="+mn-ea"/>
              <a:cs typeface="+mn-cs"/>
            </a:rPr>
            <a:t>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13,764
13,669
232.17
13,881,880
13,085,457
781,348
6,946,505
12,014,088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117792</xdr:rowOff>
    </xdr:from>
    <xdr:to>
      <xdr:col>24</xdr:col>
      <xdr:colOff>63500</xdr:colOff>
      <xdr:row>36</xdr:row>
      <xdr:rowOff>147701</xdr:rowOff>
    </xdr:to>
    <xdr:cxnSp macro="">
      <xdr:nvCxnSpPr>
        <xdr:cNvPr id="61" name="直線コネクタ 60"/>
        <xdr:cNvCxnSpPr/>
      </xdr:nvCxnSpPr>
      <xdr:spPr>
        <a:xfrm>
          <a:off x="3797300" y="6289992"/>
          <a:ext cx="8382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5588</xdr:rowOff>
    </xdr:from>
    <xdr:to>
      <xdr:col>19</xdr:col>
      <xdr:colOff>177800</xdr:colOff>
      <xdr:row>36</xdr:row>
      <xdr:rowOff>117792</xdr:rowOff>
    </xdr:to>
    <xdr:cxnSp macro="">
      <xdr:nvCxnSpPr>
        <xdr:cNvPr id="64" name="直線コネクタ 63"/>
        <xdr:cNvCxnSpPr/>
      </xdr:nvCxnSpPr>
      <xdr:spPr>
        <a:xfrm>
          <a:off x="2908300" y="6177788"/>
          <a:ext cx="889000" cy="1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167703</xdr:rowOff>
    </xdr:from>
    <xdr:to>
      <xdr:col>15</xdr:col>
      <xdr:colOff>50800</xdr:colOff>
      <xdr:row>36</xdr:row>
      <xdr:rowOff>5588</xdr:rowOff>
    </xdr:to>
    <xdr:cxnSp macro="">
      <xdr:nvCxnSpPr>
        <xdr:cNvPr id="67" name="直線コネクタ 66"/>
        <xdr:cNvCxnSpPr/>
      </xdr:nvCxnSpPr>
      <xdr:spPr>
        <a:xfrm>
          <a:off x="2019300" y="6168453"/>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148463</xdr:rowOff>
    </xdr:from>
    <xdr:to>
      <xdr:col>10</xdr:col>
      <xdr:colOff>114300</xdr:colOff>
      <xdr:row>35</xdr:row>
      <xdr:rowOff>167703</xdr:rowOff>
    </xdr:to>
    <xdr:cxnSp macro="">
      <xdr:nvCxnSpPr>
        <xdr:cNvPr id="70" name="直線コネクタ 69"/>
        <xdr:cNvCxnSpPr/>
      </xdr:nvCxnSpPr>
      <xdr:spPr>
        <a:xfrm>
          <a:off x="1130300" y="6149213"/>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96901</xdr:rowOff>
    </xdr:from>
    <xdr:to>
      <xdr:col>24</xdr:col>
      <xdr:colOff>114300</xdr:colOff>
      <xdr:row>37</xdr:row>
      <xdr:rowOff>27051</xdr:rowOff>
    </xdr:to>
    <xdr:sp macro="" textlink="">
      <xdr:nvSpPr>
        <xdr:cNvPr id="80" name="楕円 79"/>
        <xdr:cNvSpPr/>
      </xdr:nvSpPr>
      <xdr:spPr>
        <a:xfrm>
          <a:off x="4584700" y="62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75328</xdr:rowOff>
    </xdr:from>
    <xdr:ext cx="469744" cy="259045"/>
    <xdr:sp macro="" textlink="">
      <xdr:nvSpPr>
        <xdr:cNvPr id="81" name="議会費該当値テキスト"/>
        <xdr:cNvSpPr txBox="1"/>
      </xdr:nvSpPr>
      <xdr:spPr>
        <a:xfrm>
          <a:off x="4686300"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66992</xdr:rowOff>
    </xdr:from>
    <xdr:to>
      <xdr:col>20</xdr:col>
      <xdr:colOff>38100</xdr:colOff>
      <xdr:row>36</xdr:row>
      <xdr:rowOff>168592</xdr:rowOff>
    </xdr:to>
    <xdr:sp macro="" textlink="">
      <xdr:nvSpPr>
        <xdr:cNvPr id="82" name="楕円 81"/>
        <xdr:cNvSpPr/>
      </xdr:nvSpPr>
      <xdr:spPr>
        <a:xfrm>
          <a:off x="3746500" y="62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159719</xdr:rowOff>
    </xdr:from>
    <xdr:ext cx="469744" cy="259045"/>
    <xdr:sp macro="" textlink="">
      <xdr:nvSpPr>
        <xdr:cNvPr id="83" name="テキスト ボックス 82"/>
        <xdr:cNvSpPr txBox="1"/>
      </xdr:nvSpPr>
      <xdr:spPr>
        <a:xfrm>
          <a:off x="3562428" y="633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126238</xdr:rowOff>
    </xdr:from>
    <xdr:to>
      <xdr:col>15</xdr:col>
      <xdr:colOff>101600</xdr:colOff>
      <xdr:row>36</xdr:row>
      <xdr:rowOff>56388</xdr:rowOff>
    </xdr:to>
    <xdr:sp macro="" textlink="">
      <xdr:nvSpPr>
        <xdr:cNvPr id="84" name="楕円 83"/>
        <xdr:cNvSpPr/>
      </xdr:nvSpPr>
      <xdr:spPr>
        <a:xfrm>
          <a:off x="2857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72915</xdr:rowOff>
    </xdr:from>
    <xdr:ext cx="469744" cy="259045"/>
    <xdr:sp macro="" textlink="">
      <xdr:nvSpPr>
        <xdr:cNvPr id="85" name="テキスト ボックス 84"/>
        <xdr:cNvSpPr txBox="1"/>
      </xdr:nvSpPr>
      <xdr:spPr>
        <a:xfrm>
          <a:off x="2673428" y="590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116903</xdr:rowOff>
    </xdr:from>
    <xdr:to>
      <xdr:col>10</xdr:col>
      <xdr:colOff>165100</xdr:colOff>
      <xdr:row>36</xdr:row>
      <xdr:rowOff>47053</xdr:rowOff>
    </xdr:to>
    <xdr:sp macro="" textlink="">
      <xdr:nvSpPr>
        <xdr:cNvPr id="86" name="楕円 85"/>
        <xdr:cNvSpPr/>
      </xdr:nvSpPr>
      <xdr:spPr>
        <a:xfrm>
          <a:off x="1968500" y="61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63580</xdr:rowOff>
    </xdr:from>
    <xdr:ext cx="469744" cy="259045"/>
    <xdr:sp macro="" textlink="">
      <xdr:nvSpPr>
        <xdr:cNvPr id="87" name="テキスト ボックス 86"/>
        <xdr:cNvSpPr txBox="1"/>
      </xdr:nvSpPr>
      <xdr:spPr>
        <a:xfrm>
          <a:off x="1784428" y="589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97663</xdr:rowOff>
    </xdr:from>
    <xdr:to>
      <xdr:col>6</xdr:col>
      <xdr:colOff>38100</xdr:colOff>
      <xdr:row>36</xdr:row>
      <xdr:rowOff>27813</xdr:rowOff>
    </xdr:to>
    <xdr:sp macro="" textlink="">
      <xdr:nvSpPr>
        <xdr:cNvPr id="88" name="楕円 87"/>
        <xdr:cNvSpPr/>
      </xdr:nvSpPr>
      <xdr:spPr>
        <a:xfrm>
          <a:off x="1079500" y="6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44340</xdr:rowOff>
    </xdr:from>
    <xdr:ext cx="469744" cy="259045"/>
    <xdr:sp macro="" textlink="">
      <xdr:nvSpPr>
        <xdr:cNvPr id="89" name="テキスト ボックス 88"/>
        <xdr:cNvSpPr txBox="1"/>
      </xdr:nvSpPr>
      <xdr:spPr>
        <a:xfrm>
          <a:off x="895428" y="58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63915</xdr:rowOff>
    </xdr:from>
    <xdr:to>
      <xdr:col>24</xdr:col>
      <xdr:colOff>63500</xdr:colOff>
      <xdr:row>57</xdr:row>
      <xdr:rowOff>77557</xdr:rowOff>
    </xdr:to>
    <xdr:cxnSp macro="">
      <xdr:nvCxnSpPr>
        <xdr:cNvPr id="118" name="直線コネクタ 117"/>
        <xdr:cNvCxnSpPr/>
      </xdr:nvCxnSpPr>
      <xdr:spPr>
        <a:xfrm flipV="1">
          <a:off x="3797300" y="9665115"/>
          <a:ext cx="838200" cy="18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macro="" textlink="">
      <xdr:nvSpPr>
        <xdr:cNvPr id="119" name="総務費平均値テキスト"/>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77557</xdr:rowOff>
    </xdr:from>
    <xdr:to>
      <xdr:col>19</xdr:col>
      <xdr:colOff>177800</xdr:colOff>
      <xdr:row>57</xdr:row>
      <xdr:rowOff>96169</xdr:rowOff>
    </xdr:to>
    <xdr:cxnSp macro="">
      <xdr:nvCxnSpPr>
        <xdr:cNvPr id="121" name="直線コネクタ 120"/>
        <xdr:cNvCxnSpPr/>
      </xdr:nvCxnSpPr>
      <xdr:spPr>
        <a:xfrm flipV="1">
          <a:off x="2908300" y="9850207"/>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macro="" textlink="">
      <xdr:nvSpPr>
        <xdr:cNvPr id="123" name="テキスト ボックス 122"/>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96169</xdr:rowOff>
    </xdr:from>
    <xdr:to>
      <xdr:col>15</xdr:col>
      <xdr:colOff>50800</xdr:colOff>
      <xdr:row>58</xdr:row>
      <xdr:rowOff>16221</xdr:rowOff>
    </xdr:to>
    <xdr:cxnSp macro="">
      <xdr:nvCxnSpPr>
        <xdr:cNvPr id="124" name="直線コネクタ 123"/>
        <xdr:cNvCxnSpPr/>
      </xdr:nvCxnSpPr>
      <xdr:spPr>
        <a:xfrm flipV="1">
          <a:off x="2019300" y="9868819"/>
          <a:ext cx="889000" cy="9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54150</xdr:rowOff>
    </xdr:from>
    <xdr:ext cx="599010" cy="259045"/>
    <xdr:sp macro="" textlink="">
      <xdr:nvSpPr>
        <xdr:cNvPr id="126" name="テキスト ボックス 125"/>
        <xdr:cNvSpPr txBox="1"/>
      </xdr:nvSpPr>
      <xdr:spPr>
        <a:xfrm>
          <a:off x="2608795" y="999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9147</xdr:rowOff>
    </xdr:from>
    <xdr:to>
      <xdr:col>10</xdr:col>
      <xdr:colOff>114300</xdr:colOff>
      <xdr:row>58</xdr:row>
      <xdr:rowOff>16221</xdr:rowOff>
    </xdr:to>
    <xdr:cxnSp macro="">
      <xdr:nvCxnSpPr>
        <xdr:cNvPr id="127" name="直線コネクタ 126"/>
        <xdr:cNvCxnSpPr/>
      </xdr:nvCxnSpPr>
      <xdr:spPr>
        <a:xfrm>
          <a:off x="1130300" y="9953247"/>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78005</xdr:rowOff>
    </xdr:from>
    <xdr:ext cx="534377" cy="259045"/>
    <xdr:sp macro="" textlink="">
      <xdr:nvSpPr>
        <xdr:cNvPr id="131" name="テキスト ボックス 130"/>
        <xdr:cNvSpPr txBox="1"/>
      </xdr:nvSpPr>
      <xdr:spPr>
        <a:xfrm>
          <a:off x="863111" y="10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13115</xdr:rowOff>
    </xdr:from>
    <xdr:to>
      <xdr:col>24</xdr:col>
      <xdr:colOff>114300</xdr:colOff>
      <xdr:row>56</xdr:row>
      <xdr:rowOff>114715</xdr:rowOff>
    </xdr:to>
    <xdr:sp macro="" textlink="">
      <xdr:nvSpPr>
        <xdr:cNvPr id="137" name="楕円 136"/>
        <xdr:cNvSpPr/>
      </xdr:nvSpPr>
      <xdr:spPr>
        <a:xfrm>
          <a:off x="4584700" y="96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35992</xdr:rowOff>
    </xdr:from>
    <xdr:ext cx="599010" cy="259045"/>
    <xdr:sp macro="" textlink="">
      <xdr:nvSpPr>
        <xdr:cNvPr id="138" name="総務費該当値テキスト"/>
        <xdr:cNvSpPr txBox="1"/>
      </xdr:nvSpPr>
      <xdr:spPr>
        <a:xfrm>
          <a:off x="4686300" y="946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26757</xdr:rowOff>
    </xdr:from>
    <xdr:to>
      <xdr:col>20</xdr:col>
      <xdr:colOff>38100</xdr:colOff>
      <xdr:row>57</xdr:row>
      <xdr:rowOff>128357</xdr:rowOff>
    </xdr:to>
    <xdr:sp macro="" textlink="">
      <xdr:nvSpPr>
        <xdr:cNvPr id="139" name="楕円 138"/>
        <xdr:cNvSpPr/>
      </xdr:nvSpPr>
      <xdr:spPr>
        <a:xfrm>
          <a:off x="3746500" y="979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144884</xdr:rowOff>
    </xdr:from>
    <xdr:ext cx="599010" cy="259045"/>
    <xdr:sp macro="" textlink="">
      <xdr:nvSpPr>
        <xdr:cNvPr id="140" name="テキスト ボックス 139"/>
        <xdr:cNvSpPr txBox="1"/>
      </xdr:nvSpPr>
      <xdr:spPr>
        <a:xfrm>
          <a:off x="3497795" y="95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45369</xdr:rowOff>
    </xdr:from>
    <xdr:to>
      <xdr:col>15</xdr:col>
      <xdr:colOff>101600</xdr:colOff>
      <xdr:row>57</xdr:row>
      <xdr:rowOff>146969</xdr:rowOff>
    </xdr:to>
    <xdr:sp macro="" textlink="">
      <xdr:nvSpPr>
        <xdr:cNvPr id="141" name="楕円 140"/>
        <xdr:cNvSpPr/>
      </xdr:nvSpPr>
      <xdr:spPr>
        <a:xfrm>
          <a:off x="2857500" y="981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163496</xdr:rowOff>
    </xdr:from>
    <xdr:ext cx="599010" cy="259045"/>
    <xdr:sp macro="" textlink="">
      <xdr:nvSpPr>
        <xdr:cNvPr id="142" name="テキスト ボックス 141"/>
        <xdr:cNvSpPr txBox="1"/>
      </xdr:nvSpPr>
      <xdr:spPr>
        <a:xfrm>
          <a:off x="2608795" y="95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136871</xdr:rowOff>
    </xdr:from>
    <xdr:to>
      <xdr:col>10</xdr:col>
      <xdr:colOff>165100</xdr:colOff>
      <xdr:row>58</xdr:row>
      <xdr:rowOff>67021</xdr:rowOff>
    </xdr:to>
    <xdr:sp macro="" textlink="">
      <xdr:nvSpPr>
        <xdr:cNvPr id="143" name="楕円 142"/>
        <xdr:cNvSpPr/>
      </xdr:nvSpPr>
      <xdr:spPr>
        <a:xfrm>
          <a:off x="1968500" y="990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83548</xdr:rowOff>
    </xdr:from>
    <xdr:ext cx="599010" cy="259045"/>
    <xdr:sp macro="" textlink="">
      <xdr:nvSpPr>
        <xdr:cNvPr id="144" name="テキスト ボックス 143"/>
        <xdr:cNvSpPr txBox="1"/>
      </xdr:nvSpPr>
      <xdr:spPr>
        <a:xfrm>
          <a:off x="1719795" y="968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129797</xdr:rowOff>
    </xdr:from>
    <xdr:to>
      <xdr:col>6</xdr:col>
      <xdr:colOff>38100</xdr:colOff>
      <xdr:row>58</xdr:row>
      <xdr:rowOff>59947</xdr:rowOff>
    </xdr:to>
    <xdr:sp macro="" textlink="">
      <xdr:nvSpPr>
        <xdr:cNvPr id="145" name="楕円 144"/>
        <xdr:cNvSpPr/>
      </xdr:nvSpPr>
      <xdr:spPr>
        <a:xfrm>
          <a:off x="1079500" y="99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76474</xdr:rowOff>
    </xdr:from>
    <xdr:ext cx="599010" cy="259045"/>
    <xdr:sp macro="" textlink="">
      <xdr:nvSpPr>
        <xdr:cNvPr id="146" name="テキスト ボックス 145"/>
        <xdr:cNvSpPr txBox="1"/>
      </xdr:nvSpPr>
      <xdr:spPr>
        <a:xfrm>
          <a:off x="830795" y="967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85263</xdr:rowOff>
    </xdr:from>
    <xdr:to>
      <xdr:col>24</xdr:col>
      <xdr:colOff>63500</xdr:colOff>
      <xdr:row>74</xdr:row>
      <xdr:rowOff>153500</xdr:rowOff>
    </xdr:to>
    <xdr:cxnSp macro="">
      <xdr:nvCxnSpPr>
        <xdr:cNvPr id="176" name="直線コネクタ 175"/>
        <xdr:cNvCxnSpPr/>
      </xdr:nvCxnSpPr>
      <xdr:spPr>
        <a:xfrm flipV="1">
          <a:off x="3797300" y="12772563"/>
          <a:ext cx="8382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153500</xdr:rowOff>
    </xdr:from>
    <xdr:to>
      <xdr:col>19</xdr:col>
      <xdr:colOff>177800</xdr:colOff>
      <xdr:row>75</xdr:row>
      <xdr:rowOff>112672</xdr:rowOff>
    </xdr:to>
    <xdr:cxnSp macro="">
      <xdr:nvCxnSpPr>
        <xdr:cNvPr id="179" name="直線コネクタ 178"/>
        <xdr:cNvCxnSpPr/>
      </xdr:nvCxnSpPr>
      <xdr:spPr>
        <a:xfrm flipV="1">
          <a:off x="2908300" y="12840800"/>
          <a:ext cx="889000" cy="13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44649</xdr:rowOff>
    </xdr:from>
    <xdr:ext cx="599010" cy="259045"/>
    <xdr:sp macro="" textlink="">
      <xdr:nvSpPr>
        <xdr:cNvPr id="181" name="テキスト ボックス 180"/>
        <xdr:cNvSpPr txBox="1"/>
      </xdr:nvSpPr>
      <xdr:spPr>
        <a:xfrm>
          <a:off x="3497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56786</xdr:rowOff>
    </xdr:from>
    <xdr:to>
      <xdr:col>15</xdr:col>
      <xdr:colOff>50800</xdr:colOff>
      <xdr:row>75</xdr:row>
      <xdr:rowOff>112672</xdr:rowOff>
    </xdr:to>
    <xdr:cxnSp macro="">
      <xdr:nvCxnSpPr>
        <xdr:cNvPr id="182" name="直線コネクタ 181"/>
        <xdr:cNvCxnSpPr/>
      </xdr:nvCxnSpPr>
      <xdr:spPr>
        <a:xfrm>
          <a:off x="2019300" y="12915536"/>
          <a:ext cx="889000" cy="5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79168</xdr:rowOff>
    </xdr:from>
    <xdr:ext cx="599010" cy="259045"/>
    <xdr:sp macro="" textlink="">
      <xdr:nvSpPr>
        <xdr:cNvPr id="184" name="テキスト ボックス 183"/>
        <xdr:cNvSpPr txBox="1"/>
      </xdr:nvSpPr>
      <xdr:spPr>
        <a:xfrm>
          <a:off x="2608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46111</xdr:rowOff>
    </xdr:from>
    <xdr:to>
      <xdr:col>10</xdr:col>
      <xdr:colOff>114300</xdr:colOff>
      <xdr:row>75</xdr:row>
      <xdr:rowOff>56786</xdr:rowOff>
    </xdr:to>
    <xdr:cxnSp macro="">
      <xdr:nvCxnSpPr>
        <xdr:cNvPr id="185" name="直線コネクタ 184"/>
        <xdr:cNvCxnSpPr/>
      </xdr:nvCxnSpPr>
      <xdr:spPr>
        <a:xfrm>
          <a:off x="1130300" y="12904861"/>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72249</xdr:rowOff>
    </xdr:from>
    <xdr:ext cx="599010" cy="259045"/>
    <xdr:sp macro="" textlink="">
      <xdr:nvSpPr>
        <xdr:cNvPr id="187" name="テキスト ボックス 186"/>
        <xdr:cNvSpPr txBox="1"/>
      </xdr:nvSpPr>
      <xdr:spPr>
        <a:xfrm>
          <a:off x="1719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90057</xdr:rowOff>
    </xdr:from>
    <xdr:ext cx="599010" cy="259045"/>
    <xdr:sp macro="" textlink="">
      <xdr:nvSpPr>
        <xdr:cNvPr id="189" name="テキスト ボックス 188"/>
        <xdr:cNvSpPr txBox="1"/>
      </xdr:nvSpPr>
      <xdr:spPr>
        <a:xfrm>
          <a:off x="830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34463</xdr:rowOff>
    </xdr:from>
    <xdr:to>
      <xdr:col>24</xdr:col>
      <xdr:colOff>114300</xdr:colOff>
      <xdr:row>74</xdr:row>
      <xdr:rowOff>136063</xdr:rowOff>
    </xdr:to>
    <xdr:sp macro="" textlink="">
      <xdr:nvSpPr>
        <xdr:cNvPr id="195" name="楕円 194"/>
        <xdr:cNvSpPr/>
      </xdr:nvSpPr>
      <xdr:spPr>
        <a:xfrm>
          <a:off x="4584700" y="127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57340</xdr:rowOff>
    </xdr:from>
    <xdr:ext cx="599010" cy="259045"/>
    <xdr:sp macro="" textlink="">
      <xdr:nvSpPr>
        <xdr:cNvPr id="196" name="民生費該当値テキスト"/>
        <xdr:cNvSpPr txBox="1"/>
      </xdr:nvSpPr>
      <xdr:spPr>
        <a:xfrm>
          <a:off x="4686300" y="1257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102700</xdr:rowOff>
    </xdr:from>
    <xdr:to>
      <xdr:col>20</xdr:col>
      <xdr:colOff>38100</xdr:colOff>
      <xdr:row>75</xdr:row>
      <xdr:rowOff>32850</xdr:rowOff>
    </xdr:to>
    <xdr:sp macro="" textlink="">
      <xdr:nvSpPr>
        <xdr:cNvPr id="197" name="楕円 196"/>
        <xdr:cNvSpPr/>
      </xdr:nvSpPr>
      <xdr:spPr>
        <a:xfrm>
          <a:off x="3746500" y="127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49377</xdr:rowOff>
    </xdr:from>
    <xdr:ext cx="599010" cy="259045"/>
    <xdr:sp macro="" textlink="">
      <xdr:nvSpPr>
        <xdr:cNvPr id="198" name="テキスト ボックス 197"/>
        <xdr:cNvSpPr txBox="1"/>
      </xdr:nvSpPr>
      <xdr:spPr>
        <a:xfrm>
          <a:off x="3497795" y="1256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61872</xdr:rowOff>
    </xdr:from>
    <xdr:to>
      <xdr:col>15</xdr:col>
      <xdr:colOff>101600</xdr:colOff>
      <xdr:row>75</xdr:row>
      <xdr:rowOff>163472</xdr:rowOff>
    </xdr:to>
    <xdr:sp macro="" textlink="">
      <xdr:nvSpPr>
        <xdr:cNvPr id="199" name="楕円 198"/>
        <xdr:cNvSpPr/>
      </xdr:nvSpPr>
      <xdr:spPr>
        <a:xfrm>
          <a:off x="2857500" y="1292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8549</xdr:rowOff>
    </xdr:from>
    <xdr:ext cx="599010" cy="259045"/>
    <xdr:sp macro="" textlink="">
      <xdr:nvSpPr>
        <xdr:cNvPr id="200" name="テキスト ボックス 199"/>
        <xdr:cNvSpPr txBox="1"/>
      </xdr:nvSpPr>
      <xdr:spPr>
        <a:xfrm>
          <a:off x="2608795" y="1269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5986</xdr:rowOff>
    </xdr:from>
    <xdr:to>
      <xdr:col>10</xdr:col>
      <xdr:colOff>165100</xdr:colOff>
      <xdr:row>75</xdr:row>
      <xdr:rowOff>107586</xdr:rowOff>
    </xdr:to>
    <xdr:sp macro="" textlink="">
      <xdr:nvSpPr>
        <xdr:cNvPr id="201" name="楕円 200"/>
        <xdr:cNvSpPr/>
      </xdr:nvSpPr>
      <xdr:spPr>
        <a:xfrm>
          <a:off x="1968500" y="128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124113</xdr:rowOff>
    </xdr:from>
    <xdr:ext cx="599010" cy="259045"/>
    <xdr:sp macro="" textlink="">
      <xdr:nvSpPr>
        <xdr:cNvPr id="202" name="テキスト ボックス 201"/>
        <xdr:cNvSpPr txBox="1"/>
      </xdr:nvSpPr>
      <xdr:spPr>
        <a:xfrm>
          <a:off x="1719795" y="1263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166761</xdr:rowOff>
    </xdr:from>
    <xdr:to>
      <xdr:col>6</xdr:col>
      <xdr:colOff>38100</xdr:colOff>
      <xdr:row>75</xdr:row>
      <xdr:rowOff>96911</xdr:rowOff>
    </xdr:to>
    <xdr:sp macro="" textlink="">
      <xdr:nvSpPr>
        <xdr:cNvPr id="203" name="楕円 202"/>
        <xdr:cNvSpPr/>
      </xdr:nvSpPr>
      <xdr:spPr>
        <a:xfrm>
          <a:off x="1079500" y="1285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113438</xdr:rowOff>
    </xdr:from>
    <xdr:ext cx="599010" cy="259045"/>
    <xdr:sp macro="" textlink="">
      <xdr:nvSpPr>
        <xdr:cNvPr id="204" name="テキスト ボックス 203"/>
        <xdr:cNvSpPr txBox="1"/>
      </xdr:nvSpPr>
      <xdr:spPr>
        <a:xfrm>
          <a:off x="830795" y="1262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160607</xdr:rowOff>
    </xdr:from>
    <xdr:to>
      <xdr:col>24</xdr:col>
      <xdr:colOff>63500</xdr:colOff>
      <xdr:row>97</xdr:row>
      <xdr:rowOff>29744</xdr:rowOff>
    </xdr:to>
    <xdr:cxnSp macro="">
      <xdr:nvCxnSpPr>
        <xdr:cNvPr id="231" name="直線コネクタ 230"/>
        <xdr:cNvCxnSpPr/>
      </xdr:nvCxnSpPr>
      <xdr:spPr>
        <a:xfrm flipV="1">
          <a:off x="3797300" y="16619807"/>
          <a:ext cx="838200" cy="4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171366</xdr:rowOff>
    </xdr:from>
    <xdr:to>
      <xdr:col>19</xdr:col>
      <xdr:colOff>177800</xdr:colOff>
      <xdr:row>97</xdr:row>
      <xdr:rowOff>29744</xdr:rowOff>
    </xdr:to>
    <xdr:cxnSp macro="">
      <xdr:nvCxnSpPr>
        <xdr:cNvPr id="234" name="直線コネクタ 233"/>
        <xdr:cNvCxnSpPr/>
      </xdr:nvCxnSpPr>
      <xdr:spPr>
        <a:xfrm>
          <a:off x="2908300" y="16630566"/>
          <a:ext cx="889000" cy="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128350</xdr:rowOff>
    </xdr:from>
    <xdr:ext cx="534377" cy="259045"/>
    <xdr:sp macro="" textlink="">
      <xdr:nvSpPr>
        <xdr:cNvPr id="236" name="テキスト ボックス 235"/>
        <xdr:cNvSpPr txBox="1"/>
      </xdr:nvSpPr>
      <xdr:spPr>
        <a:xfrm>
          <a:off x="3530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140920</xdr:rowOff>
    </xdr:from>
    <xdr:to>
      <xdr:col>15</xdr:col>
      <xdr:colOff>50800</xdr:colOff>
      <xdr:row>96</xdr:row>
      <xdr:rowOff>171366</xdr:rowOff>
    </xdr:to>
    <xdr:cxnSp macro="">
      <xdr:nvCxnSpPr>
        <xdr:cNvPr id="237" name="直線コネクタ 236"/>
        <xdr:cNvCxnSpPr/>
      </xdr:nvCxnSpPr>
      <xdr:spPr>
        <a:xfrm>
          <a:off x="2019300" y="16600120"/>
          <a:ext cx="889000" cy="3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140920</xdr:rowOff>
    </xdr:from>
    <xdr:to>
      <xdr:col>10</xdr:col>
      <xdr:colOff>114300</xdr:colOff>
      <xdr:row>97</xdr:row>
      <xdr:rowOff>24225</xdr:rowOff>
    </xdr:to>
    <xdr:cxnSp macro="">
      <xdr:nvCxnSpPr>
        <xdr:cNvPr id="240" name="直線コネクタ 239"/>
        <xdr:cNvCxnSpPr/>
      </xdr:nvCxnSpPr>
      <xdr:spPr>
        <a:xfrm flipV="1">
          <a:off x="1130300" y="16600120"/>
          <a:ext cx="889000" cy="5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139912</xdr:rowOff>
    </xdr:from>
    <xdr:ext cx="534377" cy="259045"/>
    <xdr:sp macro="" textlink="">
      <xdr:nvSpPr>
        <xdr:cNvPr id="242" name="テキスト ボックス 241"/>
        <xdr:cNvSpPr txBox="1"/>
      </xdr:nvSpPr>
      <xdr:spPr>
        <a:xfrm>
          <a:off x="1752111" y="167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135605</xdr:rowOff>
    </xdr:from>
    <xdr:ext cx="534377" cy="259045"/>
    <xdr:sp macro="" textlink="">
      <xdr:nvSpPr>
        <xdr:cNvPr id="244" name="テキスト ボックス 243"/>
        <xdr:cNvSpPr txBox="1"/>
      </xdr:nvSpPr>
      <xdr:spPr>
        <a:xfrm>
          <a:off x="863111" y="167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109807</xdr:rowOff>
    </xdr:from>
    <xdr:to>
      <xdr:col>24</xdr:col>
      <xdr:colOff>114300</xdr:colOff>
      <xdr:row>97</xdr:row>
      <xdr:rowOff>39957</xdr:rowOff>
    </xdr:to>
    <xdr:sp macro="" textlink="">
      <xdr:nvSpPr>
        <xdr:cNvPr id="250" name="楕円 249"/>
        <xdr:cNvSpPr/>
      </xdr:nvSpPr>
      <xdr:spPr>
        <a:xfrm>
          <a:off x="4584700" y="165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132684</xdr:rowOff>
    </xdr:from>
    <xdr:ext cx="534377" cy="259045"/>
    <xdr:sp macro="" textlink="">
      <xdr:nvSpPr>
        <xdr:cNvPr id="251" name="衛生費該当値テキスト"/>
        <xdr:cNvSpPr txBox="1"/>
      </xdr:nvSpPr>
      <xdr:spPr>
        <a:xfrm>
          <a:off x="4686300" y="164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150394</xdr:rowOff>
    </xdr:from>
    <xdr:to>
      <xdr:col>20</xdr:col>
      <xdr:colOff>38100</xdr:colOff>
      <xdr:row>97</xdr:row>
      <xdr:rowOff>80544</xdr:rowOff>
    </xdr:to>
    <xdr:sp macro="" textlink="">
      <xdr:nvSpPr>
        <xdr:cNvPr id="252" name="楕円 251"/>
        <xdr:cNvSpPr/>
      </xdr:nvSpPr>
      <xdr:spPr>
        <a:xfrm>
          <a:off x="3746500" y="166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97071</xdr:rowOff>
    </xdr:from>
    <xdr:ext cx="534377" cy="259045"/>
    <xdr:sp macro="" textlink="">
      <xdr:nvSpPr>
        <xdr:cNvPr id="253" name="テキスト ボックス 252"/>
        <xdr:cNvSpPr txBox="1"/>
      </xdr:nvSpPr>
      <xdr:spPr>
        <a:xfrm>
          <a:off x="3530111" y="1638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120566</xdr:rowOff>
    </xdr:from>
    <xdr:to>
      <xdr:col>15</xdr:col>
      <xdr:colOff>101600</xdr:colOff>
      <xdr:row>97</xdr:row>
      <xdr:rowOff>50716</xdr:rowOff>
    </xdr:to>
    <xdr:sp macro="" textlink="">
      <xdr:nvSpPr>
        <xdr:cNvPr id="254" name="楕円 253"/>
        <xdr:cNvSpPr/>
      </xdr:nvSpPr>
      <xdr:spPr>
        <a:xfrm>
          <a:off x="2857500" y="1657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67243</xdr:rowOff>
    </xdr:from>
    <xdr:ext cx="534377" cy="259045"/>
    <xdr:sp macro="" textlink="">
      <xdr:nvSpPr>
        <xdr:cNvPr id="255" name="テキスト ボックス 254"/>
        <xdr:cNvSpPr txBox="1"/>
      </xdr:nvSpPr>
      <xdr:spPr>
        <a:xfrm>
          <a:off x="2641111" y="1635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90120</xdr:rowOff>
    </xdr:from>
    <xdr:to>
      <xdr:col>10</xdr:col>
      <xdr:colOff>165100</xdr:colOff>
      <xdr:row>97</xdr:row>
      <xdr:rowOff>20270</xdr:rowOff>
    </xdr:to>
    <xdr:sp macro="" textlink="">
      <xdr:nvSpPr>
        <xdr:cNvPr id="256" name="楕円 255"/>
        <xdr:cNvSpPr/>
      </xdr:nvSpPr>
      <xdr:spPr>
        <a:xfrm>
          <a:off x="1968500" y="1654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36797</xdr:rowOff>
    </xdr:from>
    <xdr:ext cx="534377" cy="259045"/>
    <xdr:sp macro="" textlink="">
      <xdr:nvSpPr>
        <xdr:cNvPr id="257" name="テキスト ボックス 256"/>
        <xdr:cNvSpPr txBox="1"/>
      </xdr:nvSpPr>
      <xdr:spPr>
        <a:xfrm>
          <a:off x="1752111" y="16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144875</xdr:rowOff>
    </xdr:from>
    <xdr:to>
      <xdr:col>6</xdr:col>
      <xdr:colOff>38100</xdr:colOff>
      <xdr:row>97</xdr:row>
      <xdr:rowOff>75025</xdr:rowOff>
    </xdr:to>
    <xdr:sp macro="" textlink="">
      <xdr:nvSpPr>
        <xdr:cNvPr id="258" name="楕円 257"/>
        <xdr:cNvSpPr/>
      </xdr:nvSpPr>
      <xdr:spPr>
        <a:xfrm>
          <a:off x="1079500" y="166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91552</xdr:rowOff>
    </xdr:from>
    <xdr:ext cx="534377" cy="259045"/>
    <xdr:sp macro="" textlink="">
      <xdr:nvSpPr>
        <xdr:cNvPr id="259" name="テキスト ボックス 258"/>
        <xdr:cNvSpPr txBox="1"/>
      </xdr:nvSpPr>
      <xdr:spPr>
        <a:xfrm>
          <a:off x="863111" y="1637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28829</xdr:rowOff>
    </xdr:from>
    <xdr:to>
      <xdr:col>55</xdr:col>
      <xdr:colOff>0</xdr:colOff>
      <xdr:row>37</xdr:row>
      <xdr:rowOff>34773</xdr:rowOff>
    </xdr:to>
    <xdr:cxnSp macro="">
      <xdr:nvCxnSpPr>
        <xdr:cNvPr id="286" name="直線コネクタ 285"/>
        <xdr:cNvCxnSpPr/>
      </xdr:nvCxnSpPr>
      <xdr:spPr>
        <a:xfrm flipV="1">
          <a:off x="9639300" y="637247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34773</xdr:rowOff>
    </xdr:from>
    <xdr:to>
      <xdr:col>50</xdr:col>
      <xdr:colOff>114300</xdr:colOff>
      <xdr:row>37</xdr:row>
      <xdr:rowOff>40945</xdr:rowOff>
    </xdr:to>
    <xdr:cxnSp macro="">
      <xdr:nvCxnSpPr>
        <xdr:cNvPr id="289" name="直線コネクタ 288"/>
        <xdr:cNvCxnSpPr/>
      </xdr:nvCxnSpPr>
      <xdr:spPr>
        <a:xfrm flipV="1">
          <a:off x="8750300" y="6378423"/>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291" name="テキスト ボックス 290"/>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40945</xdr:rowOff>
    </xdr:from>
    <xdr:to>
      <xdr:col>45</xdr:col>
      <xdr:colOff>177800</xdr:colOff>
      <xdr:row>37</xdr:row>
      <xdr:rowOff>45288</xdr:rowOff>
    </xdr:to>
    <xdr:cxnSp macro="">
      <xdr:nvCxnSpPr>
        <xdr:cNvPr id="292" name="直線コネクタ 291"/>
        <xdr:cNvCxnSpPr/>
      </xdr:nvCxnSpPr>
      <xdr:spPr>
        <a:xfrm flipV="1">
          <a:off x="7861300" y="638459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45288</xdr:rowOff>
    </xdr:from>
    <xdr:to>
      <xdr:col>41</xdr:col>
      <xdr:colOff>50800</xdr:colOff>
      <xdr:row>37</xdr:row>
      <xdr:rowOff>51232</xdr:rowOff>
    </xdr:to>
    <xdr:cxnSp macro="">
      <xdr:nvCxnSpPr>
        <xdr:cNvPr id="295" name="直線コネクタ 294"/>
        <xdr:cNvCxnSpPr/>
      </xdr:nvCxnSpPr>
      <xdr:spPr>
        <a:xfrm flipV="1">
          <a:off x="6972300" y="638893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169968</xdr:rowOff>
    </xdr:from>
    <xdr:ext cx="378565" cy="259045"/>
    <xdr:sp macro="" textlink="">
      <xdr:nvSpPr>
        <xdr:cNvPr id="299" name="テキスト ボックス 298"/>
        <xdr:cNvSpPr txBox="1"/>
      </xdr:nvSpPr>
      <xdr:spPr>
        <a:xfrm>
          <a:off x="6783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149479</xdr:rowOff>
    </xdr:from>
    <xdr:to>
      <xdr:col>55</xdr:col>
      <xdr:colOff>50800</xdr:colOff>
      <xdr:row>37</xdr:row>
      <xdr:rowOff>79629</xdr:rowOff>
    </xdr:to>
    <xdr:sp macro="" textlink="">
      <xdr:nvSpPr>
        <xdr:cNvPr id="305" name="楕円 304"/>
        <xdr:cNvSpPr/>
      </xdr:nvSpPr>
      <xdr:spPr>
        <a:xfrm>
          <a:off x="104267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906</xdr:rowOff>
    </xdr:from>
    <xdr:ext cx="469744" cy="259045"/>
    <xdr:sp macro="" textlink="">
      <xdr:nvSpPr>
        <xdr:cNvPr id="306" name="労働費該当値テキスト"/>
        <xdr:cNvSpPr txBox="1"/>
      </xdr:nvSpPr>
      <xdr:spPr>
        <a:xfrm>
          <a:off x="10528300" y="61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155423</xdr:rowOff>
    </xdr:from>
    <xdr:to>
      <xdr:col>50</xdr:col>
      <xdr:colOff>165100</xdr:colOff>
      <xdr:row>37</xdr:row>
      <xdr:rowOff>85573</xdr:rowOff>
    </xdr:to>
    <xdr:sp macro="" textlink="">
      <xdr:nvSpPr>
        <xdr:cNvPr id="307" name="楕円 306"/>
        <xdr:cNvSpPr/>
      </xdr:nvSpPr>
      <xdr:spPr>
        <a:xfrm>
          <a:off x="9588500" y="632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102100</xdr:rowOff>
    </xdr:from>
    <xdr:ext cx="469744" cy="259045"/>
    <xdr:sp macro="" textlink="">
      <xdr:nvSpPr>
        <xdr:cNvPr id="308" name="テキスト ボックス 307"/>
        <xdr:cNvSpPr txBox="1"/>
      </xdr:nvSpPr>
      <xdr:spPr>
        <a:xfrm>
          <a:off x="9404428" y="610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161595</xdr:rowOff>
    </xdr:from>
    <xdr:to>
      <xdr:col>46</xdr:col>
      <xdr:colOff>38100</xdr:colOff>
      <xdr:row>37</xdr:row>
      <xdr:rowOff>91745</xdr:rowOff>
    </xdr:to>
    <xdr:sp macro="" textlink="">
      <xdr:nvSpPr>
        <xdr:cNvPr id="309" name="楕円 308"/>
        <xdr:cNvSpPr/>
      </xdr:nvSpPr>
      <xdr:spPr>
        <a:xfrm>
          <a:off x="8699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108272</xdr:rowOff>
    </xdr:from>
    <xdr:ext cx="469744" cy="259045"/>
    <xdr:sp macro="" textlink="">
      <xdr:nvSpPr>
        <xdr:cNvPr id="310" name="テキスト ボックス 309"/>
        <xdr:cNvSpPr txBox="1"/>
      </xdr:nvSpPr>
      <xdr:spPr>
        <a:xfrm>
          <a:off x="8515428" y="610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165938</xdr:rowOff>
    </xdr:from>
    <xdr:to>
      <xdr:col>41</xdr:col>
      <xdr:colOff>101600</xdr:colOff>
      <xdr:row>37</xdr:row>
      <xdr:rowOff>96088</xdr:rowOff>
    </xdr:to>
    <xdr:sp macro="" textlink="">
      <xdr:nvSpPr>
        <xdr:cNvPr id="311" name="楕円 310"/>
        <xdr:cNvSpPr/>
      </xdr:nvSpPr>
      <xdr:spPr>
        <a:xfrm>
          <a:off x="7810500" y="63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112615</xdr:rowOff>
    </xdr:from>
    <xdr:ext cx="469744" cy="259045"/>
    <xdr:sp macro="" textlink="">
      <xdr:nvSpPr>
        <xdr:cNvPr id="312" name="テキスト ボックス 311"/>
        <xdr:cNvSpPr txBox="1"/>
      </xdr:nvSpPr>
      <xdr:spPr>
        <a:xfrm>
          <a:off x="7626428" y="611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432</xdr:rowOff>
    </xdr:from>
    <xdr:to>
      <xdr:col>36</xdr:col>
      <xdr:colOff>165100</xdr:colOff>
      <xdr:row>37</xdr:row>
      <xdr:rowOff>102032</xdr:rowOff>
    </xdr:to>
    <xdr:sp macro="" textlink="">
      <xdr:nvSpPr>
        <xdr:cNvPr id="313" name="楕円 312"/>
        <xdr:cNvSpPr/>
      </xdr:nvSpPr>
      <xdr:spPr>
        <a:xfrm>
          <a:off x="6921500" y="63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118559</xdr:rowOff>
    </xdr:from>
    <xdr:ext cx="469744" cy="259045"/>
    <xdr:sp macro="" textlink="">
      <xdr:nvSpPr>
        <xdr:cNvPr id="314" name="テキスト ボックス 313"/>
        <xdr:cNvSpPr txBox="1"/>
      </xdr:nvSpPr>
      <xdr:spPr>
        <a:xfrm>
          <a:off x="6737428" y="611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143619</xdr:rowOff>
    </xdr:from>
    <xdr:to>
      <xdr:col>55</xdr:col>
      <xdr:colOff>0</xdr:colOff>
      <xdr:row>56</xdr:row>
      <xdr:rowOff>49360</xdr:rowOff>
    </xdr:to>
    <xdr:cxnSp macro="">
      <xdr:nvCxnSpPr>
        <xdr:cNvPr id="345" name="直線コネクタ 344"/>
        <xdr:cNvCxnSpPr/>
      </xdr:nvCxnSpPr>
      <xdr:spPr>
        <a:xfrm flipV="1">
          <a:off x="9639300" y="9573369"/>
          <a:ext cx="838200" cy="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27784</xdr:rowOff>
    </xdr:from>
    <xdr:to>
      <xdr:col>50</xdr:col>
      <xdr:colOff>114300</xdr:colOff>
      <xdr:row>56</xdr:row>
      <xdr:rowOff>49360</xdr:rowOff>
    </xdr:to>
    <xdr:cxnSp macro="">
      <xdr:nvCxnSpPr>
        <xdr:cNvPr id="348" name="直線コネクタ 347"/>
        <xdr:cNvCxnSpPr/>
      </xdr:nvCxnSpPr>
      <xdr:spPr>
        <a:xfrm>
          <a:off x="8750300" y="9628984"/>
          <a:ext cx="889000" cy="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27784</xdr:rowOff>
    </xdr:from>
    <xdr:to>
      <xdr:col>45</xdr:col>
      <xdr:colOff>177800</xdr:colOff>
      <xdr:row>56</xdr:row>
      <xdr:rowOff>35165</xdr:rowOff>
    </xdr:to>
    <xdr:cxnSp macro="">
      <xdr:nvCxnSpPr>
        <xdr:cNvPr id="351" name="直線コネクタ 350"/>
        <xdr:cNvCxnSpPr/>
      </xdr:nvCxnSpPr>
      <xdr:spPr>
        <a:xfrm flipV="1">
          <a:off x="7861300" y="9628984"/>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67174</xdr:rowOff>
    </xdr:from>
    <xdr:ext cx="534377" cy="259045"/>
    <xdr:sp macro="" textlink="">
      <xdr:nvSpPr>
        <xdr:cNvPr id="353" name="テキスト ボックス 352"/>
        <xdr:cNvSpPr txBox="1"/>
      </xdr:nvSpPr>
      <xdr:spPr>
        <a:xfrm>
          <a:off x="8483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126115</xdr:rowOff>
    </xdr:from>
    <xdr:to>
      <xdr:col>41</xdr:col>
      <xdr:colOff>50800</xdr:colOff>
      <xdr:row>56</xdr:row>
      <xdr:rowOff>35165</xdr:rowOff>
    </xdr:to>
    <xdr:cxnSp macro="">
      <xdr:nvCxnSpPr>
        <xdr:cNvPr id="354" name="直線コネクタ 353"/>
        <xdr:cNvCxnSpPr/>
      </xdr:nvCxnSpPr>
      <xdr:spPr>
        <a:xfrm>
          <a:off x="6972300" y="9555865"/>
          <a:ext cx="889000" cy="8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113189</xdr:rowOff>
    </xdr:from>
    <xdr:ext cx="534377" cy="259045"/>
    <xdr:sp macro="" textlink="">
      <xdr:nvSpPr>
        <xdr:cNvPr id="358" name="テキスト ボックス 357"/>
        <xdr:cNvSpPr txBox="1"/>
      </xdr:nvSpPr>
      <xdr:spPr>
        <a:xfrm>
          <a:off x="670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92819</xdr:rowOff>
    </xdr:from>
    <xdr:to>
      <xdr:col>55</xdr:col>
      <xdr:colOff>50800</xdr:colOff>
      <xdr:row>56</xdr:row>
      <xdr:rowOff>22969</xdr:rowOff>
    </xdr:to>
    <xdr:sp macro="" textlink="">
      <xdr:nvSpPr>
        <xdr:cNvPr id="364" name="楕円 363"/>
        <xdr:cNvSpPr/>
      </xdr:nvSpPr>
      <xdr:spPr>
        <a:xfrm>
          <a:off x="10426700" y="95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115696</xdr:rowOff>
    </xdr:from>
    <xdr:ext cx="534377" cy="259045"/>
    <xdr:sp macro="" textlink="">
      <xdr:nvSpPr>
        <xdr:cNvPr id="365" name="農林水産業費該当値テキスト"/>
        <xdr:cNvSpPr txBox="1"/>
      </xdr:nvSpPr>
      <xdr:spPr>
        <a:xfrm>
          <a:off x="10528300" y="937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170010</xdr:rowOff>
    </xdr:from>
    <xdr:to>
      <xdr:col>50</xdr:col>
      <xdr:colOff>165100</xdr:colOff>
      <xdr:row>56</xdr:row>
      <xdr:rowOff>100160</xdr:rowOff>
    </xdr:to>
    <xdr:sp macro="" textlink="">
      <xdr:nvSpPr>
        <xdr:cNvPr id="366" name="楕円 365"/>
        <xdr:cNvSpPr/>
      </xdr:nvSpPr>
      <xdr:spPr>
        <a:xfrm>
          <a:off x="9588500" y="95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116687</xdr:rowOff>
    </xdr:from>
    <xdr:ext cx="534377" cy="259045"/>
    <xdr:sp macro="" textlink="">
      <xdr:nvSpPr>
        <xdr:cNvPr id="367" name="テキスト ボックス 366"/>
        <xdr:cNvSpPr txBox="1"/>
      </xdr:nvSpPr>
      <xdr:spPr>
        <a:xfrm>
          <a:off x="9372111" y="937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148434</xdr:rowOff>
    </xdr:from>
    <xdr:to>
      <xdr:col>46</xdr:col>
      <xdr:colOff>38100</xdr:colOff>
      <xdr:row>56</xdr:row>
      <xdr:rowOff>78584</xdr:rowOff>
    </xdr:to>
    <xdr:sp macro="" textlink="">
      <xdr:nvSpPr>
        <xdr:cNvPr id="368" name="楕円 367"/>
        <xdr:cNvSpPr/>
      </xdr:nvSpPr>
      <xdr:spPr>
        <a:xfrm>
          <a:off x="8699500" y="957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95111</xdr:rowOff>
    </xdr:from>
    <xdr:ext cx="534377" cy="259045"/>
    <xdr:sp macro="" textlink="">
      <xdr:nvSpPr>
        <xdr:cNvPr id="369" name="テキスト ボックス 368"/>
        <xdr:cNvSpPr txBox="1"/>
      </xdr:nvSpPr>
      <xdr:spPr>
        <a:xfrm>
          <a:off x="8483111" y="93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155815</xdr:rowOff>
    </xdr:from>
    <xdr:to>
      <xdr:col>41</xdr:col>
      <xdr:colOff>101600</xdr:colOff>
      <xdr:row>56</xdr:row>
      <xdr:rowOff>85965</xdr:rowOff>
    </xdr:to>
    <xdr:sp macro="" textlink="">
      <xdr:nvSpPr>
        <xdr:cNvPr id="370" name="楕円 369"/>
        <xdr:cNvSpPr/>
      </xdr:nvSpPr>
      <xdr:spPr>
        <a:xfrm>
          <a:off x="7810500" y="95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102492</xdr:rowOff>
    </xdr:from>
    <xdr:ext cx="534377" cy="259045"/>
    <xdr:sp macro="" textlink="">
      <xdr:nvSpPr>
        <xdr:cNvPr id="371" name="テキスト ボックス 370"/>
        <xdr:cNvSpPr txBox="1"/>
      </xdr:nvSpPr>
      <xdr:spPr>
        <a:xfrm>
          <a:off x="7594111" y="93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75315</xdr:rowOff>
    </xdr:from>
    <xdr:to>
      <xdr:col>36</xdr:col>
      <xdr:colOff>165100</xdr:colOff>
      <xdr:row>56</xdr:row>
      <xdr:rowOff>5465</xdr:rowOff>
    </xdr:to>
    <xdr:sp macro="" textlink="">
      <xdr:nvSpPr>
        <xdr:cNvPr id="372" name="楕円 371"/>
        <xdr:cNvSpPr/>
      </xdr:nvSpPr>
      <xdr:spPr>
        <a:xfrm>
          <a:off x="6921500" y="95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21992</xdr:rowOff>
    </xdr:from>
    <xdr:ext cx="534377" cy="259045"/>
    <xdr:sp macro="" textlink="">
      <xdr:nvSpPr>
        <xdr:cNvPr id="373" name="テキスト ボックス 372"/>
        <xdr:cNvSpPr txBox="1"/>
      </xdr:nvSpPr>
      <xdr:spPr>
        <a:xfrm>
          <a:off x="6705111" y="928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107652</xdr:rowOff>
    </xdr:from>
    <xdr:to>
      <xdr:col>55</xdr:col>
      <xdr:colOff>0</xdr:colOff>
      <xdr:row>78</xdr:row>
      <xdr:rowOff>168949</xdr:rowOff>
    </xdr:to>
    <xdr:cxnSp macro="">
      <xdr:nvCxnSpPr>
        <xdr:cNvPr id="404" name="直線コネクタ 403"/>
        <xdr:cNvCxnSpPr/>
      </xdr:nvCxnSpPr>
      <xdr:spPr>
        <a:xfrm flipV="1">
          <a:off x="9639300" y="13480752"/>
          <a:ext cx="838200" cy="6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168949</xdr:rowOff>
    </xdr:from>
    <xdr:to>
      <xdr:col>50</xdr:col>
      <xdr:colOff>114300</xdr:colOff>
      <xdr:row>79</xdr:row>
      <xdr:rowOff>14722</xdr:rowOff>
    </xdr:to>
    <xdr:cxnSp macro="">
      <xdr:nvCxnSpPr>
        <xdr:cNvPr id="407" name="直線コネクタ 406"/>
        <xdr:cNvCxnSpPr/>
      </xdr:nvCxnSpPr>
      <xdr:spPr>
        <a:xfrm flipV="1">
          <a:off x="8750300" y="13542049"/>
          <a:ext cx="889000" cy="1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14722</xdr:rowOff>
    </xdr:from>
    <xdr:to>
      <xdr:col>45</xdr:col>
      <xdr:colOff>177800</xdr:colOff>
      <xdr:row>79</xdr:row>
      <xdr:rowOff>28296</xdr:rowOff>
    </xdr:to>
    <xdr:cxnSp macro="">
      <xdr:nvCxnSpPr>
        <xdr:cNvPr id="410" name="直線コネクタ 409"/>
        <xdr:cNvCxnSpPr/>
      </xdr:nvCxnSpPr>
      <xdr:spPr>
        <a:xfrm flipV="1">
          <a:off x="7861300" y="13559272"/>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28296</xdr:rowOff>
    </xdr:from>
    <xdr:to>
      <xdr:col>41</xdr:col>
      <xdr:colOff>50800</xdr:colOff>
      <xdr:row>79</xdr:row>
      <xdr:rowOff>32400</xdr:rowOff>
    </xdr:to>
    <xdr:cxnSp macro="">
      <xdr:nvCxnSpPr>
        <xdr:cNvPr id="413" name="直線コネクタ 412"/>
        <xdr:cNvCxnSpPr/>
      </xdr:nvCxnSpPr>
      <xdr:spPr>
        <a:xfrm flipV="1">
          <a:off x="6972300" y="13572846"/>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56852</xdr:rowOff>
    </xdr:from>
    <xdr:to>
      <xdr:col>55</xdr:col>
      <xdr:colOff>50800</xdr:colOff>
      <xdr:row>78</xdr:row>
      <xdr:rowOff>158452</xdr:rowOff>
    </xdr:to>
    <xdr:sp macro="" textlink="">
      <xdr:nvSpPr>
        <xdr:cNvPr id="423" name="楕円 422"/>
        <xdr:cNvSpPr/>
      </xdr:nvSpPr>
      <xdr:spPr>
        <a:xfrm>
          <a:off x="10426700" y="134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143229</xdr:rowOff>
    </xdr:from>
    <xdr:ext cx="534377" cy="259045"/>
    <xdr:sp macro="" textlink="">
      <xdr:nvSpPr>
        <xdr:cNvPr id="424" name="商工費該当値テキスト"/>
        <xdr:cNvSpPr txBox="1"/>
      </xdr:nvSpPr>
      <xdr:spPr>
        <a:xfrm>
          <a:off x="10528300" y="13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118149</xdr:rowOff>
    </xdr:from>
    <xdr:to>
      <xdr:col>50</xdr:col>
      <xdr:colOff>165100</xdr:colOff>
      <xdr:row>79</xdr:row>
      <xdr:rowOff>48299</xdr:rowOff>
    </xdr:to>
    <xdr:sp macro="" textlink="">
      <xdr:nvSpPr>
        <xdr:cNvPr id="425" name="楕円 424"/>
        <xdr:cNvSpPr/>
      </xdr:nvSpPr>
      <xdr:spPr>
        <a:xfrm>
          <a:off x="9588500" y="134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39426</xdr:rowOff>
    </xdr:from>
    <xdr:ext cx="469744" cy="259045"/>
    <xdr:sp macro="" textlink="">
      <xdr:nvSpPr>
        <xdr:cNvPr id="426" name="テキスト ボックス 425"/>
        <xdr:cNvSpPr txBox="1"/>
      </xdr:nvSpPr>
      <xdr:spPr>
        <a:xfrm>
          <a:off x="9404428" y="135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135372</xdr:rowOff>
    </xdr:from>
    <xdr:to>
      <xdr:col>46</xdr:col>
      <xdr:colOff>38100</xdr:colOff>
      <xdr:row>79</xdr:row>
      <xdr:rowOff>65522</xdr:rowOff>
    </xdr:to>
    <xdr:sp macro="" textlink="">
      <xdr:nvSpPr>
        <xdr:cNvPr id="427" name="楕円 426"/>
        <xdr:cNvSpPr/>
      </xdr:nvSpPr>
      <xdr:spPr>
        <a:xfrm>
          <a:off x="8699500" y="135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56649</xdr:rowOff>
    </xdr:from>
    <xdr:ext cx="469744" cy="259045"/>
    <xdr:sp macro="" textlink="">
      <xdr:nvSpPr>
        <xdr:cNvPr id="428" name="テキスト ボックス 427"/>
        <xdr:cNvSpPr txBox="1"/>
      </xdr:nvSpPr>
      <xdr:spPr>
        <a:xfrm>
          <a:off x="8515428" y="13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148946</xdr:rowOff>
    </xdr:from>
    <xdr:to>
      <xdr:col>41</xdr:col>
      <xdr:colOff>101600</xdr:colOff>
      <xdr:row>79</xdr:row>
      <xdr:rowOff>79096</xdr:rowOff>
    </xdr:to>
    <xdr:sp macro="" textlink="">
      <xdr:nvSpPr>
        <xdr:cNvPr id="429" name="楕円 428"/>
        <xdr:cNvSpPr/>
      </xdr:nvSpPr>
      <xdr:spPr>
        <a:xfrm>
          <a:off x="7810500" y="135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70223</xdr:rowOff>
    </xdr:from>
    <xdr:ext cx="469744" cy="259045"/>
    <xdr:sp macro="" textlink="">
      <xdr:nvSpPr>
        <xdr:cNvPr id="430" name="テキスト ボックス 429"/>
        <xdr:cNvSpPr txBox="1"/>
      </xdr:nvSpPr>
      <xdr:spPr>
        <a:xfrm>
          <a:off x="7626428" y="1361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153050</xdr:rowOff>
    </xdr:from>
    <xdr:to>
      <xdr:col>36</xdr:col>
      <xdr:colOff>165100</xdr:colOff>
      <xdr:row>79</xdr:row>
      <xdr:rowOff>83200</xdr:rowOff>
    </xdr:to>
    <xdr:sp macro="" textlink="">
      <xdr:nvSpPr>
        <xdr:cNvPr id="431" name="楕円 430"/>
        <xdr:cNvSpPr/>
      </xdr:nvSpPr>
      <xdr:spPr>
        <a:xfrm>
          <a:off x="6921500" y="135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74327</xdr:rowOff>
    </xdr:from>
    <xdr:ext cx="469744" cy="259045"/>
    <xdr:sp macro="" textlink="">
      <xdr:nvSpPr>
        <xdr:cNvPr id="432" name="テキスト ボックス 431"/>
        <xdr:cNvSpPr txBox="1"/>
      </xdr:nvSpPr>
      <xdr:spPr>
        <a:xfrm>
          <a:off x="6737428" y="1361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93907</xdr:rowOff>
    </xdr:from>
    <xdr:to>
      <xdr:col>55</xdr:col>
      <xdr:colOff>0</xdr:colOff>
      <xdr:row>97</xdr:row>
      <xdr:rowOff>100003</xdr:rowOff>
    </xdr:to>
    <xdr:cxnSp macro="">
      <xdr:nvCxnSpPr>
        <xdr:cNvPr id="461" name="直線コネクタ 460"/>
        <xdr:cNvCxnSpPr/>
      </xdr:nvCxnSpPr>
      <xdr:spPr>
        <a:xfrm flipV="1">
          <a:off x="9639300" y="1672455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100003</xdr:rowOff>
    </xdr:from>
    <xdr:to>
      <xdr:col>50</xdr:col>
      <xdr:colOff>114300</xdr:colOff>
      <xdr:row>97</xdr:row>
      <xdr:rowOff>119194</xdr:rowOff>
    </xdr:to>
    <xdr:cxnSp macro="">
      <xdr:nvCxnSpPr>
        <xdr:cNvPr id="464" name="直線コネクタ 463"/>
        <xdr:cNvCxnSpPr/>
      </xdr:nvCxnSpPr>
      <xdr:spPr>
        <a:xfrm flipV="1">
          <a:off x="8750300" y="16730653"/>
          <a:ext cx="889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148922</xdr:rowOff>
    </xdr:from>
    <xdr:ext cx="534377" cy="259045"/>
    <xdr:sp macro="" textlink="">
      <xdr:nvSpPr>
        <xdr:cNvPr id="466" name="テキスト ボックス 465"/>
        <xdr:cNvSpPr txBox="1"/>
      </xdr:nvSpPr>
      <xdr:spPr>
        <a:xfrm>
          <a:off x="9372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119194</xdr:rowOff>
    </xdr:from>
    <xdr:to>
      <xdr:col>45</xdr:col>
      <xdr:colOff>177800</xdr:colOff>
      <xdr:row>97</xdr:row>
      <xdr:rowOff>128011</xdr:rowOff>
    </xdr:to>
    <xdr:cxnSp macro="">
      <xdr:nvCxnSpPr>
        <xdr:cNvPr id="467" name="直線コネクタ 466"/>
        <xdr:cNvCxnSpPr/>
      </xdr:nvCxnSpPr>
      <xdr:spPr>
        <a:xfrm flipV="1">
          <a:off x="7861300" y="16749844"/>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100133</xdr:rowOff>
    </xdr:from>
    <xdr:to>
      <xdr:col>41</xdr:col>
      <xdr:colOff>50800</xdr:colOff>
      <xdr:row>97</xdr:row>
      <xdr:rowOff>128011</xdr:rowOff>
    </xdr:to>
    <xdr:cxnSp macro="">
      <xdr:nvCxnSpPr>
        <xdr:cNvPr id="470" name="直線コネクタ 469"/>
        <xdr:cNvCxnSpPr/>
      </xdr:nvCxnSpPr>
      <xdr:spPr>
        <a:xfrm>
          <a:off x="6972300" y="16730783"/>
          <a:ext cx="889000" cy="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43107</xdr:rowOff>
    </xdr:from>
    <xdr:to>
      <xdr:col>55</xdr:col>
      <xdr:colOff>50800</xdr:colOff>
      <xdr:row>97</xdr:row>
      <xdr:rowOff>144707</xdr:rowOff>
    </xdr:to>
    <xdr:sp macro="" textlink="">
      <xdr:nvSpPr>
        <xdr:cNvPr id="480" name="楕円 479"/>
        <xdr:cNvSpPr/>
      </xdr:nvSpPr>
      <xdr:spPr>
        <a:xfrm>
          <a:off x="10426700" y="166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65984</xdr:rowOff>
    </xdr:from>
    <xdr:ext cx="534377" cy="259045"/>
    <xdr:sp macro="" textlink="">
      <xdr:nvSpPr>
        <xdr:cNvPr id="481" name="土木費該当値テキスト"/>
        <xdr:cNvSpPr txBox="1"/>
      </xdr:nvSpPr>
      <xdr:spPr>
        <a:xfrm>
          <a:off x="10528300" y="1652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49203</xdr:rowOff>
    </xdr:from>
    <xdr:to>
      <xdr:col>50</xdr:col>
      <xdr:colOff>165100</xdr:colOff>
      <xdr:row>97</xdr:row>
      <xdr:rowOff>150803</xdr:rowOff>
    </xdr:to>
    <xdr:sp macro="" textlink="">
      <xdr:nvSpPr>
        <xdr:cNvPr id="482" name="楕円 481"/>
        <xdr:cNvSpPr/>
      </xdr:nvSpPr>
      <xdr:spPr>
        <a:xfrm>
          <a:off x="9588500" y="166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167330</xdr:rowOff>
    </xdr:from>
    <xdr:ext cx="534377" cy="259045"/>
    <xdr:sp macro="" textlink="">
      <xdr:nvSpPr>
        <xdr:cNvPr id="483" name="テキスト ボックス 482"/>
        <xdr:cNvSpPr txBox="1"/>
      </xdr:nvSpPr>
      <xdr:spPr>
        <a:xfrm>
          <a:off x="9372111" y="1645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68394</xdr:rowOff>
    </xdr:from>
    <xdr:to>
      <xdr:col>46</xdr:col>
      <xdr:colOff>38100</xdr:colOff>
      <xdr:row>97</xdr:row>
      <xdr:rowOff>169994</xdr:rowOff>
    </xdr:to>
    <xdr:sp macro="" textlink="">
      <xdr:nvSpPr>
        <xdr:cNvPr id="484" name="楕円 483"/>
        <xdr:cNvSpPr/>
      </xdr:nvSpPr>
      <xdr:spPr>
        <a:xfrm>
          <a:off x="8699500" y="166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161121</xdr:rowOff>
    </xdr:from>
    <xdr:ext cx="534377" cy="259045"/>
    <xdr:sp macro="" textlink="">
      <xdr:nvSpPr>
        <xdr:cNvPr id="485" name="テキスト ボックス 484"/>
        <xdr:cNvSpPr txBox="1"/>
      </xdr:nvSpPr>
      <xdr:spPr>
        <a:xfrm>
          <a:off x="8483111" y="1679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77211</xdr:rowOff>
    </xdr:from>
    <xdr:to>
      <xdr:col>41</xdr:col>
      <xdr:colOff>101600</xdr:colOff>
      <xdr:row>98</xdr:row>
      <xdr:rowOff>7361</xdr:rowOff>
    </xdr:to>
    <xdr:sp macro="" textlink="">
      <xdr:nvSpPr>
        <xdr:cNvPr id="486" name="楕円 485"/>
        <xdr:cNvSpPr/>
      </xdr:nvSpPr>
      <xdr:spPr>
        <a:xfrm>
          <a:off x="7810500" y="167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23888</xdr:rowOff>
    </xdr:from>
    <xdr:ext cx="534377" cy="259045"/>
    <xdr:sp macro="" textlink="">
      <xdr:nvSpPr>
        <xdr:cNvPr id="487" name="テキスト ボックス 486"/>
        <xdr:cNvSpPr txBox="1"/>
      </xdr:nvSpPr>
      <xdr:spPr>
        <a:xfrm>
          <a:off x="7594111" y="164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49333</xdr:rowOff>
    </xdr:from>
    <xdr:to>
      <xdr:col>36</xdr:col>
      <xdr:colOff>165100</xdr:colOff>
      <xdr:row>97</xdr:row>
      <xdr:rowOff>150933</xdr:rowOff>
    </xdr:to>
    <xdr:sp macro="" textlink="">
      <xdr:nvSpPr>
        <xdr:cNvPr id="488" name="楕円 487"/>
        <xdr:cNvSpPr/>
      </xdr:nvSpPr>
      <xdr:spPr>
        <a:xfrm>
          <a:off x="6921500" y="166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167460</xdr:rowOff>
    </xdr:from>
    <xdr:ext cx="534377" cy="259045"/>
    <xdr:sp macro="" textlink="">
      <xdr:nvSpPr>
        <xdr:cNvPr id="489" name="テキスト ボックス 488"/>
        <xdr:cNvSpPr txBox="1"/>
      </xdr:nvSpPr>
      <xdr:spPr>
        <a:xfrm>
          <a:off x="6705111" y="164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79959</xdr:rowOff>
    </xdr:from>
    <xdr:to>
      <xdr:col>85</xdr:col>
      <xdr:colOff>127000</xdr:colOff>
      <xdr:row>38</xdr:row>
      <xdr:rowOff>146634</xdr:rowOff>
    </xdr:to>
    <xdr:cxnSp macro="">
      <xdr:nvCxnSpPr>
        <xdr:cNvPr id="519" name="直線コネクタ 518"/>
        <xdr:cNvCxnSpPr/>
      </xdr:nvCxnSpPr>
      <xdr:spPr>
        <a:xfrm flipV="1">
          <a:off x="15481300" y="6595059"/>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146634</xdr:rowOff>
    </xdr:from>
    <xdr:to>
      <xdr:col>81</xdr:col>
      <xdr:colOff>50800</xdr:colOff>
      <xdr:row>38</xdr:row>
      <xdr:rowOff>149892</xdr:rowOff>
    </xdr:to>
    <xdr:cxnSp macro="">
      <xdr:nvCxnSpPr>
        <xdr:cNvPr id="522" name="直線コネクタ 521"/>
        <xdr:cNvCxnSpPr/>
      </xdr:nvCxnSpPr>
      <xdr:spPr>
        <a:xfrm flipV="1">
          <a:off x="14592300" y="6661734"/>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149892</xdr:rowOff>
    </xdr:from>
    <xdr:to>
      <xdr:col>76</xdr:col>
      <xdr:colOff>114300</xdr:colOff>
      <xdr:row>38</xdr:row>
      <xdr:rowOff>161017</xdr:rowOff>
    </xdr:to>
    <xdr:cxnSp macro="">
      <xdr:nvCxnSpPr>
        <xdr:cNvPr id="525" name="直線コネクタ 524"/>
        <xdr:cNvCxnSpPr/>
      </xdr:nvCxnSpPr>
      <xdr:spPr>
        <a:xfrm flipV="1">
          <a:off x="13703300" y="6664992"/>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161017</xdr:rowOff>
    </xdr:from>
    <xdr:to>
      <xdr:col>71</xdr:col>
      <xdr:colOff>177800</xdr:colOff>
      <xdr:row>39</xdr:row>
      <xdr:rowOff>28657</xdr:rowOff>
    </xdr:to>
    <xdr:cxnSp macro="">
      <xdr:nvCxnSpPr>
        <xdr:cNvPr id="528" name="直線コネクタ 527"/>
        <xdr:cNvCxnSpPr/>
      </xdr:nvCxnSpPr>
      <xdr:spPr>
        <a:xfrm flipV="1">
          <a:off x="12814300" y="6676117"/>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29159</xdr:rowOff>
    </xdr:from>
    <xdr:to>
      <xdr:col>85</xdr:col>
      <xdr:colOff>177800</xdr:colOff>
      <xdr:row>38</xdr:row>
      <xdr:rowOff>130759</xdr:rowOff>
    </xdr:to>
    <xdr:sp macro="" textlink="">
      <xdr:nvSpPr>
        <xdr:cNvPr id="538" name="楕円 537"/>
        <xdr:cNvSpPr/>
      </xdr:nvSpPr>
      <xdr:spPr>
        <a:xfrm>
          <a:off x="16268700" y="654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7586</xdr:rowOff>
    </xdr:from>
    <xdr:ext cx="534377" cy="259045"/>
    <xdr:sp macro="" textlink="">
      <xdr:nvSpPr>
        <xdr:cNvPr id="539" name="消防費該当値テキスト"/>
        <xdr:cNvSpPr txBox="1"/>
      </xdr:nvSpPr>
      <xdr:spPr>
        <a:xfrm>
          <a:off x="16370300" y="652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95834</xdr:rowOff>
    </xdr:from>
    <xdr:to>
      <xdr:col>81</xdr:col>
      <xdr:colOff>101600</xdr:colOff>
      <xdr:row>39</xdr:row>
      <xdr:rowOff>25984</xdr:rowOff>
    </xdr:to>
    <xdr:sp macro="" textlink="">
      <xdr:nvSpPr>
        <xdr:cNvPr id="540" name="楕円 539"/>
        <xdr:cNvSpPr/>
      </xdr:nvSpPr>
      <xdr:spPr>
        <a:xfrm>
          <a:off x="15430500" y="66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17111</xdr:rowOff>
    </xdr:from>
    <xdr:ext cx="534377" cy="259045"/>
    <xdr:sp macro="" textlink="">
      <xdr:nvSpPr>
        <xdr:cNvPr id="541" name="テキスト ボックス 540"/>
        <xdr:cNvSpPr txBox="1"/>
      </xdr:nvSpPr>
      <xdr:spPr>
        <a:xfrm>
          <a:off x="15214111" y="67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99092</xdr:rowOff>
    </xdr:from>
    <xdr:to>
      <xdr:col>76</xdr:col>
      <xdr:colOff>165100</xdr:colOff>
      <xdr:row>39</xdr:row>
      <xdr:rowOff>29242</xdr:rowOff>
    </xdr:to>
    <xdr:sp macro="" textlink="">
      <xdr:nvSpPr>
        <xdr:cNvPr id="542" name="楕円 541"/>
        <xdr:cNvSpPr/>
      </xdr:nvSpPr>
      <xdr:spPr>
        <a:xfrm>
          <a:off x="14541500" y="66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20369</xdr:rowOff>
    </xdr:from>
    <xdr:ext cx="534377" cy="259045"/>
    <xdr:sp macro="" textlink="">
      <xdr:nvSpPr>
        <xdr:cNvPr id="543" name="テキスト ボックス 542"/>
        <xdr:cNvSpPr txBox="1"/>
      </xdr:nvSpPr>
      <xdr:spPr>
        <a:xfrm>
          <a:off x="14325111" y="67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110217</xdr:rowOff>
    </xdr:from>
    <xdr:to>
      <xdr:col>72</xdr:col>
      <xdr:colOff>38100</xdr:colOff>
      <xdr:row>39</xdr:row>
      <xdr:rowOff>40367</xdr:rowOff>
    </xdr:to>
    <xdr:sp macro="" textlink="">
      <xdr:nvSpPr>
        <xdr:cNvPr id="544" name="楕円 543"/>
        <xdr:cNvSpPr/>
      </xdr:nvSpPr>
      <xdr:spPr>
        <a:xfrm>
          <a:off x="13652500" y="66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31494</xdr:rowOff>
    </xdr:from>
    <xdr:ext cx="534377" cy="259045"/>
    <xdr:sp macro="" textlink="">
      <xdr:nvSpPr>
        <xdr:cNvPr id="545" name="テキスト ボックス 544"/>
        <xdr:cNvSpPr txBox="1"/>
      </xdr:nvSpPr>
      <xdr:spPr>
        <a:xfrm>
          <a:off x="13436111" y="67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149307</xdr:rowOff>
    </xdr:from>
    <xdr:to>
      <xdr:col>67</xdr:col>
      <xdr:colOff>101600</xdr:colOff>
      <xdr:row>39</xdr:row>
      <xdr:rowOff>79457</xdr:rowOff>
    </xdr:to>
    <xdr:sp macro="" textlink="">
      <xdr:nvSpPr>
        <xdr:cNvPr id="546" name="楕円 545"/>
        <xdr:cNvSpPr/>
      </xdr:nvSpPr>
      <xdr:spPr>
        <a:xfrm>
          <a:off x="12763500" y="66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70584</xdr:rowOff>
    </xdr:from>
    <xdr:ext cx="534377" cy="259045"/>
    <xdr:sp macro="" textlink="">
      <xdr:nvSpPr>
        <xdr:cNvPr id="547" name="テキスト ボックス 546"/>
        <xdr:cNvSpPr txBox="1"/>
      </xdr:nvSpPr>
      <xdr:spPr>
        <a:xfrm>
          <a:off x="12547111" y="67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25034</xdr:rowOff>
    </xdr:from>
    <xdr:to>
      <xdr:col>85</xdr:col>
      <xdr:colOff>127000</xdr:colOff>
      <xdr:row>56</xdr:row>
      <xdr:rowOff>170326</xdr:rowOff>
    </xdr:to>
    <xdr:cxnSp macro="">
      <xdr:nvCxnSpPr>
        <xdr:cNvPr id="578" name="直線コネクタ 577"/>
        <xdr:cNvCxnSpPr/>
      </xdr:nvCxnSpPr>
      <xdr:spPr>
        <a:xfrm flipV="1">
          <a:off x="15481300" y="9454784"/>
          <a:ext cx="838200" cy="31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170326</xdr:rowOff>
    </xdr:from>
    <xdr:to>
      <xdr:col>81</xdr:col>
      <xdr:colOff>50800</xdr:colOff>
      <xdr:row>57</xdr:row>
      <xdr:rowOff>1267</xdr:rowOff>
    </xdr:to>
    <xdr:cxnSp macro="">
      <xdr:nvCxnSpPr>
        <xdr:cNvPr id="581" name="直線コネクタ 580"/>
        <xdr:cNvCxnSpPr/>
      </xdr:nvCxnSpPr>
      <xdr:spPr>
        <a:xfrm flipV="1">
          <a:off x="14592300" y="9771526"/>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1267</xdr:rowOff>
    </xdr:from>
    <xdr:to>
      <xdr:col>76</xdr:col>
      <xdr:colOff>114300</xdr:colOff>
      <xdr:row>57</xdr:row>
      <xdr:rowOff>9489</xdr:rowOff>
    </xdr:to>
    <xdr:cxnSp macro="">
      <xdr:nvCxnSpPr>
        <xdr:cNvPr id="584" name="直線コネクタ 583"/>
        <xdr:cNvCxnSpPr/>
      </xdr:nvCxnSpPr>
      <xdr:spPr>
        <a:xfrm flipV="1">
          <a:off x="13703300" y="9773917"/>
          <a:ext cx="889000" cy="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9489</xdr:rowOff>
    </xdr:from>
    <xdr:to>
      <xdr:col>71</xdr:col>
      <xdr:colOff>177800</xdr:colOff>
      <xdr:row>57</xdr:row>
      <xdr:rowOff>49788</xdr:rowOff>
    </xdr:to>
    <xdr:cxnSp macro="">
      <xdr:nvCxnSpPr>
        <xdr:cNvPr id="587" name="直線コネクタ 586"/>
        <xdr:cNvCxnSpPr/>
      </xdr:nvCxnSpPr>
      <xdr:spPr>
        <a:xfrm flipV="1">
          <a:off x="12814300" y="9782139"/>
          <a:ext cx="8890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145684</xdr:rowOff>
    </xdr:from>
    <xdr:to>
      <xdr:col>85</xdr:col>
      <xdr:colOff>177800</xdr:colOff>
      <xdr:row>55</xdr:row>
      <xdr:rowOff>75834</xdr:rowOff>
    </xdr:to>
    <xdr:sp macro="" textlink="">
      <xdr:nvSpPr>
        <xdr:cNvPr id="597" name="楕円 596"/>
        <xdr:cNvSpPr/>
      </xdr:nvSpPr>
      <xdr:spPr>
        <a:xfrm>
          <a:off x="16268700" y="940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168561</xdr:rowOff>
    </xdr:from>
    <xdr:ext cx="599010" cy="259045"/>
    <xdr:sp macro="" textlink="">
      <xdr:nvSpPr>
        <xdr:cNvPr id="598" name="教育費該当値テキスト"/>
        <xdr:cNvSpPr txBox="1"/>
      </xdr:nvSpPr>
      <xdr:spPr>
        <a:xfrm>
          <a:off x="16370300" y="925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119526</xdr:rowOff>
    </xdr:from>
    <xdr:to>
      <xdr:col>81</xdr:col>
      <xdr:colOff>101600</xdr:colOff>
      <xdr:row>57</xdr:row>
      <xdr:rowOff>49676</xdr:rowOff>
    </xdr:to>
    <xdr:sp macro="" textlink="">
      <xdr:nvSpPr>
        <xdr:cNvPr id="599" name="楕円 598"/>
        <xdr:cNvSpPr/>
      </xdr:nvSpPr>
      <xdr:spPr>
        <a:xfrm>
          <a:off x="15430500" y="97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66203</xdr:rowOff>
    </xdr:from>
    <xdr:ext cx="534377" cy="259045"/>
    <xdr:sp macro="" textlink="">
      <xdr:nvSpPr>
        <xdr:cNvPr id="600" name="テキスト ボックス 599"/>
        <xdr:cNvSpPr txBox="1"/>
      </xdr:nvSpPr>
      <xdr:spPr>
        <a:xfrm>
          <a:off x="15214111" y="949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121917</xdr:rowOff>
    </xdr:from>
    <xdr:to>
      <xdr:col>76</xdr:col>
      <xdr:colOff>165100</xdr:colOff>
      <xdr:row>57</xdr:row>
      <xdr:rowOff>52067</xdr:rowOff>
    </xdr:to>
    <xdr:sp macro="" textlink="">
      <xdr:nvSpPr>
        <xdr:cNvPr id="601" name="楕円 600"/>
        <xdr:cNvSpPr/>
      </xdr:nvSpPr>
      <xdr:spPr>
        <a:xfrm>
          <a:off x="14541500" y="97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68594</xdr:rowOff>
    </xdr:from>
    <xdr:ext cx="534377" cy="259045"/>
    <xdr:sp macro="" textlink="">
      <xdr:nvSpPr>
        <xdr:cNvPr id="602" name="テキスト ボックス 601"/>
        <xdr:cNvSpPr txBox="1"/>
      </xdr:nvSpPr>
      <xdr:spPr>
        <a:xfrm>
          <a:off x="14325111" y="949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130139</xdr:rowOff>
    </xdr:from>
    <xdr:to>
      <xdr:col>72</xdr:col>
      <xdr:colOff>38100</xdr:colOff>
      <xdr:row>57</xdr:row>
      <xdr:rowOff>60289</xdr:rowOff>
    </xdr:to>
    <xdr:sp macro="" textlink="">
      <xdr:nvSpPr>
        <xdr:cNvPr id="603" name="楕円 602"/>
        <xdr:cNvSpPr/>
      </xdr:nvSpPr>
      <xdr:spPr>
        <a:xfrm>
          <a:off x="13652500" y="97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76816</xdr:rowOff>
    </xdr:from>
    <xdr:ext cx="534377" cy="259045"/>
    <xdr:sp macro="" textlink="">
      <xdr:nvSpPr>
        <xdr:cNvPr id="604" name="テキスト ボックス 603"/>
        <xdr:cNvSpPr txBox="1"/>
      </xdr:nvSpPr>
      <xdr:spPr>
        <a:xfrm>
          <a:off x="13436111" y="950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170438</xdr:rowOff>
    </xdr:from>
    <xdr:to>
      <xdr:col>67</xdr:col>
      <xdr:colOff>101600</xdr:colOff>
      <xdr:row>57</xdr:row>
      <xdr:rowOff>100588</xdr:rowOff>
    </xdr:to>
    <xdr:sp macro="" textlink="">
      <xdr:nvSpPr>
        <xdr:cNvPr id="605" name="楕円 604"/>
        <xdr:cNvSpPr/>
      </xdr:nvSpPr>
      <xdr:spPr>
        <a:xfrm>
          <a:off x="12763500" y="977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91715</xdr:rowOff>
    </xdr:from>
    <xdr:ext cx="534377" cy="259045"/>
    <xdr:sp macro="" textlink="">
      <xdr:nvSpPr>
        <xdr:cNvPr id="606" name="テキスト ボックス 605"/>
        <xdr:cNvSpPr txBox="1"/>
      </xdr:nvSpPr>
      <xdr:spPr>
        <a:xfrm>
          <a:off x="12547111" y="98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30305</xdr:rowOff>
    </xdr:from>
    <xdr:to>
      <xdr:col>85</xdr:col>
      <xdr:colOff>127000</xdr:colOff>
      <xdr:row>78</xdr:row>
      <xdr:rowOff>38526</xdr:rowOff>
    </xdr:to>
    <xdr:cxnSp macro="">
      <xdr:nvCxnSpPr>
        <xdr:cNvPr id="633" name="直線コネクタ 632"/>
        <xdr:cNvCxnSpPr/>
      </xdr:nvCxnSpPr>
      <xdr:spPr>
        <a:xfrm>
          <a:off x="15481300" y="13231955"/>
          <a:ext cx="838200" cy="17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4" name="災害復旧費平均値テキスト"/>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30305</xdr:rowOff>
    </xdr:from>
    <xdr:to>
      <xdr:col>81</xdr:col>
      <xdr:colOff>50800</xdr:colOff>
      <xdr:row>77</xdr:row>
      <xdr:rowOff>46286</xdr:rowOff>
    </xdr:to>
    <xdr:cxnSp macro="">
      <xdr:nvCxnSpPr>
        <xdr:cNvPr id="636" name="直線コネクタ 635"/>
        <xdr:cNvCxnSpPr/>
      </xdr:nvCxnSpPr>
      <xdr:spPr>
        <a:xfrm flipV="1">
          <a:off x="14592300" y="13231955"/>
          <a:ext cx="889000" cy="1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119786</xdr:rowOff>
    </xdr:from>
    <xdr:ext cx="534377" cy="259045"/>
    <xdr:sp macro="" textlink="">
      <xdr:nvSpPr>
        <xdr:cNvPr id="638" name="テキスト ボックス 637"/>
        <xdr:cNvSpPr txBox="1"/>
      </xdr:nvSpPr>
      <xdr:spPr>
        <a:xfrm>
          <a:off x="15214111" y="134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46286</xdr:rowOff>
    </xdr:from>
    <xdr:to>
      <xdr:col>76</xdr:col>
      <xdr:colOff>114300</xdr:colOff>
      <xdr:row>78</xdr:row>
      <xdr:rowOff>66370</xdr:rowOff>
    </xdr:to>
    <xdr:cxnSp macro="">
      <xdr:nvCxnSpPr>
        <xdr:cNvPr id="639" name="直線コネクタ 638"/>
        <xdr:cNvCxnSpPr/>
      </xdr:nvCxnSpPr>
      <xdr:spPr>
        <a:xfrm flipV="1">
          <a:off x="13703300" y="13247936"/>
          <a:ext cx="889000" cy="19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139327</xdr:rowOff>
    </xdr:from>
    <xdr:ext cx="469744" cy="259045"/>
    <xdr:sp macro="" textlink="">
      <xdr:nvSpPr>
        <xdr:cNvPr id="641" name="テキスト ボックス 640"/>
        <xdr:cNvSpPr txBox="1"/>
      </xdr:nvSpPr>
      <xdr:spPr>
        <a:xfrm>
          <a:off x="14357428" y="135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66370</xdr:rowOff>
    </xdr:from>
    <xdr:to>
      <xdr:col>71</xdr:col>
      <xdr:colOff>177800</xdr:colOff>
      <xdr:row>78</xdr:row>
      <xdr:rowOff>120064</xdr:rowOff>
    </xdr:to>
    <xdr:cxnSp macro="">
      <xdr:nvCxnSpPr>
        <xdr:cNvPr id="642" name="直線コネクタ 641"/>
        <xdr:cNvCxnSpPr/>
      </xdr:nvCxnSpPr>
      <xdr:spPr>
        <a:xfrm flipV="1">
          <a:off x="12814300" y="13439470"/>
          <a:ext cx="889000" cy="5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159608</xdr:rowOff>
    </xdr:from>
    <xdr:ext cx="469744" cy="259045"/>
    <xdr:sp macro="" textlink="">
      <xdr:nvSpPr>
        <xdr:cNvPr id="644" name="テキスト ボックス 643"/>
        <xdr:cNvSpPr txBox="1"/>
      </xdr:nvSpPr>
      <xdr:spPr>
        <a:xfrm>
          <a:off x="13468428" y="1353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159176</xdr:rowOff>
    </xdr:from>
    <xdr:to>
      <xdr:col>85</xdr:col>
      <xdr:colOff>177800</xdr:colOff>
      <xdr:row>78</xdr:row>
      <xdr:rowOff>89326</xdr:rowOff>
    </xdr:to>
    <xdr:sp macro="" textlink="">
      <xdr:nvSpPr>
        <xdr:cNvPr id="652" name="楕円 651"/>
        <xdr:cNvSpPr/>
      </xdr:nvSpPr>
      <xdr:spPr>
        <a:xfrm>
          <a:off x="16268700" y="133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118553</xdr:rowOff>
    </xdr:from>
    <xdr:ext cx="534377" cy="259045"/>
    <xdr:sp macro="" textlink="">
      <xdr:nvSpPr>
        <xdr:cNvPr id="653" name="災害復旧費該当値テキスト"/>
        <xdr:cNvSpPr txBox="1"/>
      </xdr:nvSpPr>
      <xdr:spPr>
        <a:xfrm>
          <a:off x="16370300" y="1314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150955</xdr:rowOff>
    </xdr:from>
    <xdr:to>
      <xdr:col>81</xdr:col>
      <xdr:colOff>101600</xdr:colOff>
      <xdr:row>77</xdr:row>
      <xdr:rowOff>81105</xdr:rowOff>
    </xdr:to>
    <xdr:sp macro="" textlink="">
      <xdr:nvSpPr>
        <xdr:cNvPr id="654" name="楕円 653"/>
        <xdr:cNvSpPr/>
      </xdr:nvSpPr>
      <xdr:spPr>
        <a:xfrm>
          <a:off x="15430500" y="131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97633</xdr:rowOff>
    </xdr:from>
    <xdr:ext cx="534377" cy="259045"/>
    <xdr:sp macro="" textlink="">
      <xdr:nvSpPr>
        <xdr:cNvPr id="655" name="テキスト ボックス 654"/>
        <xdr:cNvSpPr txBox="1"/>
      </xdr:nvSpPr>
      <xdr:spPr>
        <a:xfrm>
          <a:off x="15214111" y="1295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166936</xdr:rowOff>
    </xdr:from>
    <xdr:to>
      <xdr:col>76</xdr:col>
      <xdr:colOff>165100</xdr:colOff>
      <xdr:row>77</xdr:row>
      <xdr:rowOff>97086</xdr:rowOff>
    </xdr:to>
    <xdr:sp macro="" textlink="">
      <xdr:nvSpPr>
        <xdr:cNvPr id="656" name="楕円 655"/>
        <xdr:cNvSpPr/>
      </xdr:nvSpPr>
      <xdr:spPr>
        <a:xfrm>
          <a:off x="14541500" y="1319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113613</xdr:rowOff>
    </xdr:from>
    <xdr:ext cx="534377" cy="259045"/>
    <xdr:sp macro="" textlink="">
      <xdr:nvSpPr>
        <xdr:cNvPr id="657" name="テキスト ボックス 656"/>
        <xdr:cNvSpPr txBox="1"/>
      </xdr:nvSpPr>
      <xdr:spPr>
        <a:xfrm>
          <a:off x="14325111" y="1297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15570</xdr:rowOff>
    </xdr:from>
    <xdr:to>
      <xdr:col>72</xdr:col>
      <xdr:colOff>38100</xdr:colOff>
      <xdr:row>78</xdr:row>
      <xdr:rowOff>117170</xdr:rowOff>
    </xdr:to>
    <xdr:sp macro="" textlink="">
      <xdr:nvSpPr>
        <xdr:cNvPr id="658" name="楕円 657"/>
        <xdr:cNvSpPr/>
      </xdr:nvSpPr>
      <xdr:spPr>
        <a:xfrm>
          <a:off x="13652500" y="133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133697</xdr:rowOff>
    </xdr:from>
    <xdr:ext cx="534377" cy="259045"/>
    <xdr:sp macro="" textlink="">
      <xdr:nvSpPr>
        <xdr:cNvPr id="659" name="テキスト ボックス 658"/>
        <xdr:cNvSpPr txBox="1"/>
      </xdr:nvSpPr>
      <xdr:spPr>
        <a:xfrm>
          <a:off x="13436111" y="1316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69264</xdr:rowOff>
    </xdr:from>
    <xdr:to>
      <xdr:col>67</xdr:col>
      <xdr:colOff>101600</xdr:colOff>
      <xdr:row>78</xdr:row>
      <xdr:rowOff>170864</xdr:rowOff>
    </xdr:to>
    <xdr:sp macro="" textlink="">
      <xdr:nvSpPr>
        <xdr:cNvPr id="660" name="楕円 659"/>
        <xdr:cNvSpPr/>
      </xdr:nvSpPr>
      <xdr:spPr>
        <a:xfrm>
          <a:off x="12763500" y="134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161991</xdr:rowOff>
    </xdr:from>
    <xdr:ext cx="469744" cy="259045"/>
    <xdr:sp macro="" textlink="">
      <xdr:nvSpPr>
        <xdr:cNvPr id="661" name="テキスト ボックス 660"/>
        <xdr:cNvSpPr txBox="1"/>
      </xdr:nvSpPr>
      <xdr:spPr>
        <a:xfrm>
          <a:off x="12579428" y="1353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143180</xdr:rowOff>
    </xdr:from>
    <xdr:to>
      <xdr:col>85</xdr:col>
      <xdr:colOff>127000</xdr:colOff>
      <xdr:row>94</xdr:row>
      <xdr:rowOff>145644</xdr:rowOff>
    </xdr:to>
    <xdr:cxnSp macro="">
      <xdr:nvCxnSpPr>
        <xdr:cNvPr id="691" name="直線コネクタ 690"/>
        <xdr:cNvCxnSpPr/>
      </xdr:nvCxnSpPr>
      <xdr:spPr>
        <a:xfrm>
          <a:off x="15481300" y="16259480"/>
          <a:ext cx="8382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133795</xdr:rowOff>
    </xdr:from>
    <xdr:to>
      <xdr:col>81</xdr:col>
      <xdr:colOff>50800</xdr:colOff>
      <xdr:row>94</xdr:row>
      <xdr:rowOff>143180</xdr:rowOff>
    </xdr:to>
    <xdr:cxnSp macro="">
      <xdr:nvCxnSpPr>
        <xdr:cNvPr id="694" name="直線コネクタ 693"/>
        <xdr:cNvCxnSpPr/>
      </xdr:nvCxnSpPr>
      <xdr:spPr>
        <a:xfrm>
          <a:off x="14592300" y="16250095"/>
          <a:ext cx="889000" cy="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6" name="テキスト ボックス 695"/>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121958</xdr:rowOff>
    </xdr:from>
    <xdr:to>
      <xdr:col>76</xdr:col>
      <xdr:colOff>114300</xdr:colOff>
      <xdr:row>94</xdr:row>
      <xdr:rowOff>133795</xdr:rowOff>
    </xdr:to>
    <xdr:cxnSp macro="">
      <xdr:nvCxnSpPr>
        <xdr:cNvPr id="697" name="直線コネクタ 696"/>
        <xdr:cNvCxnSpPr/>
      </xdr:nvCxnSpPr>
      <xdr:spPr>
        <a:xfrm>
          <a:off x="13703300" y="16066808"/>
          <a:ext cx="889000" cy="1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92842</xdr:rowOff>
    </xdr:from>
    <xdr:ext cx="534377" cy="259045"/>
    <xdr:sp macro="" textlink="">
      <xdr:nvSpPr>
        <xdr:cNvPr id="699" name="テキスト ボックス 698"/>
        <xdr:cNvSpPr txBox="1"/>
      </xdr:nvSpPr>
      <xdr:spPr>
        <a:xfrm>
          <a:off x="14325111" y="167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42951</xdr:rowOff>
    </xdr:from>
    <xdr:to>
      <xdr:col>71</xdr:col>
      <xdr:colOff>177800</xdr:colOff>
      <xdr:row>93</xdr:row>
      <xdr:rowOff>121958</xdr:rowOff>
    </xdr:to>
    <xdr:cxnSp macro="">
      <xdr:nvCxnSpPr>
        <xdr:cNvPr id="700" name="直線コネクタ 699"/>
        <xdr:cNvCxnSpPr/>
      </xdr:nvCxnSpPr>
      <xdr:spPr>
        <a:xfrm>
          <a:off x="12814300" y="15816351"/>
          <a:ext cx="889000" cy="25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702" name="テキスト ボックス 701"/>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40860</xdr:rowOff>
    </xdr:from>
    <xdr:ext cx="534377" cy="259045"/>
    <xdr:sp macro="" textlink="">
      <xdr:nvSpPr>
        <xdr:cNvPr id="704" name="テキスト ボックス 703"/>
        <xdr:cNvSpPr txBox="1"/>
      </xdr:nvSpPr>
      <xdr:spPr>
        <a:xfrm>
          <a:off x="12547111" y="166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94844</xdr:rowOff>
    </xdr:from>
    <xdr:to>
      <xdr:col>85</xdr:col>
      <xdr:colOff>177800</xdr:colOff>
      <xdr:row>95</xdr:row>
      <xdr:rowOff>24994</xdr:rowOff>
    </xdr:to>
    <xdr:sp macro="" textlink="">
      <xdr:nvSpPr>
        <xdr:cNvPr id="710" name="楕円 709"/>
        <xdr:cNvSpPr/>
      </xdr:nvSpPr>
      <xdr:spPr>
        <a:xfrm>
          <a:off x="16268700" y="162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117721</xdr:rowOff>
    </xdr:from>
    <xdr:ext cx="534377" cy="259045"/>
    <xdr:sp macro="" textlink="">
      <xdr:nvSpPr>
        <xdr:cNvPr id="711" name="公債費該当値テキスト"/>
        <xdr:cNvSpPr txBox="1"/>
      </xdr:nvSpPr>
      <xdr:spPr>
        <a:xfrm>
          <a:off x="16370300" y="160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92380</xdr:rowOff>
    </xdr:from>
    <xdr:to>
      <xdr:col>81</xdr:col>
      <xdr:colOff>101600</xdr:colOff>
      <xdr:row>95</xdr:row>
      <xdr:rowOff>22530</xdr:rowOff>
    </xdr:to>
    <xdr:sp macro="" textlink="">
      <xdr:nvSpPr>
        <xdr:cNvPr id="712" name="楕円 711"/>
        <xdr:cNvSpPr/>
      </xdr:nvSpPr>
      <xdr:spPr>
        <a:xfrm>
          <a:off x="15430500" y="162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39057</xdr:rowOff>
    </xdr:from>
    <xdr:ext cx="534377" cy="259045"/>
    <xdr:sp macro="" textlink="">
      <xdr:nvSpPr>
        <xdr:cNvPr id="713" name="テキスト ボックス 712"/>
        <xdr:cNvSpPr txBox="1"/>
      </xdr:nvSpPr>
      <xdr:spPr>
        <a:xfrm>
          <a:off x="15214111" y="1598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82995</xdr:rowOff>
    </xdr:from>
    <xdr:to>
      <xdr:col>76</xdr:col>
      <xdr:colOff>165100</xdr:colOff>
      <xdr:row>95</xdr:row>
      <xdr:rowOff>13145</xdr:rowOff>
    </xdr:to>
    <xdr:sp macro="" textlink="">
      <xdr:nvSpPr>
        <xdr:cNvPr id="714" name="楕円 713"/>
        <xdr:cNvSpPr/>
      </xdr:nvSpPr>
      <xdr:spPr>
        <a:xfrm>
          <a:off x="14541500" y="161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29672</xdr:rowOff>
    </xdr:from>
    <xdr:ext cx="534377" cy="259045"/>
    <xdr:sp macro="" textlink="">
      <xdr:nvSpPr>
        <xdr:cNvPr id="715" name="テキスト ボックス 714"/>
        <xdr:cNvSpPr txBox="1"/>
      </xdr:nvSpPr>
      <xdr:spPr>
        <a:xfrm>
          <a:off x="14325111" y="159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71158</xdr:rowOff>
    </xdr:from>
    <xdr:to>
      <xdr:col>72</xdr:col>
      <xdr:colOff>38100</xdr:colOff>
      <xdr:row>94</xdr:row>
      <xdr:rowOff>1308</xdr:rowOff>
    </xdr:to>
    <xdr:sp macro="" textlink="">
      <xdr:nvSpPr>
        <xdr:cNvPr id="716" name="楕円 715"/>
        <xdr:cNvSpPr/>
      </xdr:nvSpPr>
      <xdr:spPr>
        <a:xfrm>
          <a:off x="13652500" y="1601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17835</xdr:rowOff>
    </xdr:from>
    <xdr:ext cx="599010" cy="259045"/>
    <xdr:sp macro="" textlink="">
      <xdr:nvSpPr>
        <xdr:cNvPr id="717" name="テキスト ボックス 716"/>
        <xdr:cNvSpPr txBox="1"/>
      </xdr:nvSpPr>
      <xdr:spPr>
        <a:xfrm>
          <a:off x="13403795" y="1579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163601</xdr:rowOff>
    </xdr:from>
    <xdr:to>
      <xdr:col>67</xdr:col>
      <xdr:colOff>101600</xdr:colOff>
      <xdr:row>92</xdr:row>
      <xdr:rowOff>93751</xdr:rowOff>
    </xdr:to>
    <xdr:sp macro="" textlink="">
      <xdr:nvSpPr>
        <xdr:cNvPr id="718" name="楕円 717"/>
        <xdr:cNvSpPr/>
      </xdr:nvSpPr>
      <xdr:spPr>
        <a:xfrm>
          <a:off x="12763500" y="157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110278</xdr:rowOff>
    </xdr:from>
    <xdr:ext cx="599010" cy="259045"/>
    <xdr:sp macro="" textlink="">
      <xdr:nvSpPr>
        <xdr:cNvPr id="719" name="テキスト ボックス 718"/>
        <xdr:cNvSpPr txBox="1"/>
      </xdr:nvSpPr>
      <xdr:spPr>
        <a:xfrm>
          <a:off x="12514795" y="1554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公債費については、合併前後に実施した大規模事業による起債発行のため増えていったが、平成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ピークを迎え、以降は減少しているものの、依然類似団体の平均よりは高くなっている。今後は合併関連事業により増加が見込まれるので、適切な管理を行い地方債発行を抑制するとともに、計画的な繰上償還を行っていくなど抑制に努める。</a:t>
          </a:r>
          <a:endParaRPr lang="ja-JP" altLang="ja-JP" sz="1400">
            <a:effectLst/>
          </a:endParaRPr>
        </a:p>
        <a:p>
          <a:r>
            <a:rPr kumimoji="1" lang="ja-JP" altLang="ja-JP" sz="1100">
              <a:solidFill>
                <a:schemeClr val="dk1"/>
              </a:solidFill>
              <a:effectLst/>
              <a:latin typeface="+mn-lt"/>
              <a:ea typeface="+mn-ea"/>
              <a:cs typeface="+mn-cs"/>
            </a:rPr>
            <a:t>災害復旧費の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要因については、主に平成３０年西日本豪雨災害によるものである。総務費については、主に</a:t>
          </a:r>
          <a:r>
            <a:rPr kumimoji="1" lang="ja-JP" altLang="en-US" sz="1100">
              <a:solidFill>
                <a:schemeClr val="dk1"/>
              </a:solidFill>
              <a:effectLst/>
              <a:latin typeface="+mn-lt"/>
              <a:ea typeface="+mn-ea"/>
              <a:cs typeface="+mn-cs"/>
            </a:rPr>
            <a:t>特別定額給付金給付事業や</a:t>
          </a:r>
          <a:r>
            <a:rPr kumimoji="1" lang="ja-JP" altLang="ja-JP" sz="1100">
              <a:solidFill>
                <a:schemeClr val="dk1"/>
              </a:solidFill>
              <a:effectLst/>
              <a:latin typeface="+mn-lt"/>
              <a:ea typeface="+mn-ea"/>
              <a:cs typeface="+mn-cs"/>
            </a:rPr>
            <a:t>基金積立などの増額が挙げられる。</a:t>
          </a:r>
          <a:endParaRPr lang="ja-JP" altLang="ja-JP" sz="1400">
            <a:effectLst/>
          </a:endParaRPr>
        </a:p>
        <a:p>
          <a:r>
            <a:rPr kumimoji="1" lang="ja-JP" altLang="ja-JP" sz="1100">
              <a:solidFill>
                <a:schemeClr val="dk1"/>
              </a:solidFill>
              <a:effectLst/>
              <a:latin typeface="+mn-lt"/>
              <a:ea typeface="+mn-ea"/>
              <a:cs typeface="+mn-cs"/>
            </a:rPr>
            <a:t>民生費については、主に職員給与や広域入所保育などが増加したものが挙げられる。</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費の増加要因については、主に</a:t>
          </a:r>
          <a:r>
            <a:rPr kumimoji="1" lang="ja-JP" altLang="en-US" sz="1100">
              <a:solidFill>
                <a:schemeClr val="dk1"/>
              </a:solidFill>
              <a:effectLst/>
              <a:latin typeface="+mn-lt"/>
              <a:ea typeface="+mn-ea"/>
              <a:cs typeface="+mn-cs"/>
            </a:rPr>
            <a:t>学校関連情報機器整備</a:t>
          </a:r>
          <a:r>
            <a:rPr kumimoji="1" lang="ja-JP" altLang="ja-JP" sz="1100">
              <a:solidFill>
                <a:schemeClr val="dk1"/>
              </a:solidFill>
              <a:effectLst/>
              <a:latin typeface="+mn-lt"/>
              <a:ea typeface="+mn-ea"/>
              <a:cs typeface="+mn-cs"/>
            </a:rPr>
            <a:t>事業などが増加したものが挙げられる。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財政調整基金については積立はほぼ実施していない。今後は、公共施設等の老朽化対策等に係る経費の増大が見込まれるため、積立額の減少が見込まれる。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実質収支額・実質単年度収支については、次年度以降も引き続き行財政改革によるコスト削減に努め、黒字となるよう財政の健全化を図る。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住宅新築資金等貸付事業特別会計で赤字が生じているが、それ以外のすべての会計が黒字を計上しており、連結実質赤字は生じていない。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住宅新築資金等貸付</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特別会計については、貸付金元利収入不足による前年度繰上充用が継続している。このため少しでも赤字額の減少を目指して収納体制のさらなる強化を図る必要がある。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一般会計については、</a:t>
          </a:r>
          <a:r>
            <a:rPr lang="ja-JP" altLang="en-US" sz="1100" b="0" i="0" baseline="0">
              <a:solidFill>
                <a:schemeClr val="dk1"/>
              </a:solidFill>
              <a:effectLst/>
              <a:latin typeface="+mn-lt"/>
              <a:ea typeface="+mn-ea"/>
              <a:cs typeface="+mn-cs"/>
            </a:rPr>
            <a:t>大幅な税収増加の見込みがない中</a:t>
          </a:r>
          <a:r>
            <a:rPr lang="ja-JP" altLang="ja-JP" sz="1100" b="0" i="0" baseline="0">
              <a:solidFill>
                <a:schemeClr val="dk1"/>
              </a:solidFill>
              <a:effectLst/>
              <a:latin typeface="+mn-lt"/>
              <a:ea typeface="+mn-ea"/>
              <a:cs typeface="+mn-cs"/>
            </a:rPr>
            <a:t>、財政運営適正化計画に基づき、持続可能な財政運営を引き続き行う。</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その他特別会計については、独立採算を原則とし、歳入歳出の適正化を図る。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13881880</v>
      </c>
      <c r="BO4" s="433"/>
      <c r="BP4" s="433"/>
      <c r="BQ4" s="433"/>
      <c r="BR4" s="433"/>
      <c r="BS4" s="433"/>
      <c r="BT4" s="433"/>
      <c r="BU4" s="434"/>
      <c r="BV4" s="432">
        <v>11952306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11.2</v>
      </c>
      <c r="CU4" s="439"/>
      <c r="CV4" s="439"/>
      <c r="CW4" s="439"/>
      <c r="CX4" s="439"/>
      <c r="CY4" s="439"/>
      <c r="CZ4" s="439"/>
      <c r="DA4" s="440"/>
      <c r="DB4" s="438">
        <v>8.3000000000000007</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13085457</v>
      </c>
      <c r="BO5" s="470"/>
      <c r="BP5" s="470"/>
      <c r="BQ5" s="470"/>
      <c r="BR5" s="470"/>
      <c r="BS5" s="470"/>
      <c r="BT5" s="470"/>
      <c r="BU5" s="471"/>
      <c r="BV5" s="469">
        <v>11378800</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82.7</v>
      </c>
      <c r="CU5" s="467"/>
      <c r="CV5" s="467"/>
      <c r="CW5" s="467"/>
      <c r="CX5" s="467"/>
      <c r="CY5" s="467"/>
      <c r="CZ5" s="467"/>
      <c r="DA5" s="468"/>
      <c r="DB5" s="466">
        <v>84.2</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796423</v>
      </c>
      <c r="BO6" s="470"/>
      <c r="BP6" s="470"/>
      <c r="BQ6" s="470"/>
      <c r="BR6" s="470"/>
      <c r="BS6" s="470"/>
      <c r="BT6" s="470"/>
      <c r="BU6" s="471"/>
      <c r="BV6" s="469">
        <v>573506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85.1</v>
      </c>
      <c r="CU6" s="507"/>
      <c r="CV6" s="507"/>
      <c r="CW6" s="507"/>
      <c r="CX6" s="507"/>
      <c r="CY6" s="507"/>
      <c r="CZ6" s="507"/>
      <c r="DA6" s="508"/>
      <c r="DB6" s="506">
        <v>84.2</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15075</v>
      </c>
      <c r="BO7" s="470"/>
      <c r="BP7" s="470"/>
      <c r="BQ7" s="470"/>
      <c r="BR7" s="470"/>
      <c r="BS7" s="470"/>
      <c r="BT7" s="470"/>
      <c r="BU7" s="471"/>
      <c r="BV7" s="469">
        <v>13852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6946505</v>
      </c>
      <c r="CU7" s="470"/>
      <c r="CV7" s="470"/>
      <c r="CW7" s="470"/>
      <c r="CX7" s="470"/>
      <c r="CY7" s="470"/>
      <c r="CZ7" s="470"/>
      <c r="DA7" s="471"/>
      <c r="DB7" s="469">
        <v>6740600</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93</v>
      </c>
      <c r="AV8" s="502"/>
      <c r="AW8" s="502"/>
      <c r="AX8" s="502"/>
      <c r="AY8" s="503" t="s">
        <v>109</v>
      </c>
      <c r="AZ8" s="504"/>
      <c r="BA8" s="504"/>
      <c r="BB8" s="504"/>
      <c r="BC8" s="504"/>
      <c r="BD8" s="504"/>
      <c r="BE8" s="504"/>
      <c r="BF8" s="504"/>
      <c r="BG8" s="504"/>
      <c r="BH8" s="504"/>
      <c r="BI8" s="504"/>
      <c r="BJ8" s="504"/>
      <c r="BK8" s="504"/>
      <c r="BL8" s="504"/>
      <c r="BM8" s="505"/>
      <c r="BN8" s="469">
        <v>781348</v>
      </c>
      <c r="BO8" s="470"/>
      <c r="BP8" s="470"/>
      <c r="BQ8" s="470"/>
      <c r="BR8" s="470"/>
      <c r="BS8" s="470"/>
      <c r="BT8" s="470"/>
      <c r="BU8" s="471"/>
      <c r="BV8" s="469">
        <v>559654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0.25</v>
      </c>
      <c r="CU8" s="510"/>
      <c r="CV8" s="510"/>
      <c r="CW8" s="510"/>
      <c r="CX8" s="510"/>
      <c r="CY8" s="510"/>
      <c r="CZ8" s="510"/>
      <c r="DA8" s="511"/>
      <c r="DB8" s="509">
        <v>0.25</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13053</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93</v>
      </c>
      <c r="AV9" s="502"/>
      <c r="AW9" s="502"/>
      <c r="AX9" s="502"/>
      <c r="AY9" s="503" t="s">
        <v>115</v>
      </c>
      <c r="AZ9" s="504"/>
      <c r="BA9" s="504"/>
      <c r="BB9" s="504"/>
      <c r="BC9" s="504"/>
      <c r="BD9" s="504"/>
      <c r="BE9" s="504"/>
      <c r="BF9" s="504"/>
      <c r="BG9" s="504"/>
      <c r="BH9" s="504"/>
      <c r="BI9" s="504"/>
      <c r="BJ9" s="504"/>
      <c r="BK9" s="504"/>
      <c r="BL9" s="504"/>
      <c r="BM9" s="505"/>
      <c r="BN9" s="469">
        <v>221694</v>
      </c>
      <c r="BO9" s="470"/>
      <c r="BP9" s="470"/>
      <c r="BQ9" s="470"/>
      <c r="BR9" s="470"/>
      <c r="BS9" s="470"/>
      <c r="BT9" s="470"/>
      <c r="BU9" s="471"/>
      <c r="BV9" s="469">
        <v>-143968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14.6</v>
      </c>
      <c r="CU9" s="467"/>
      <c r="CV9" s="467"/>
      <c r="CW9" s="467"/>
      <c r="CX9" s="467"/>
      <c r="CY9" s="467"/>
      <c r="CZ9" s="467"/>
      <c r="DA9" s="468"/>
      <c r="DB9" s="466">
        <v>15.4</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14432</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893</v>
      </c>
      <c r="BO10" s="470"/>
      <c r="BP10" s="470"/>
      <c r="BQ10" s="470"/>
      <c r="BR10" s="470"/>
      <c r="BS10" s="470"/>
      <c r="BT10" s="470"/>
      <c r="BU10" s="471"/>
      <c r="BV10" s="469">
        <v>3123</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13764</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63000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13669</v>
      </c>
      <c r="S13" s="554"/>
      <c r="T13" s="554"/>
      <c r="U13" s="554"/>
      <c r="V13" s="555"/>
      <c r="W13" s="485" t="s">
        <v>139</v>
      </c>
      <c r="X13" s="486"/>
      <c r="Y13" s="486"/>
      <c r="Z13" s="486"/>
      <c r="AA13" s="486"/>
      <c r="AB13" s="476"/>
      <c r="AC13" s="520">
        <v>1183</v>
      </c>
      <c r="AD13" s="521"/>
      <c r="AE13" s="521"/>
      <c r="AF13" s="521"/>
      <c r="AG13" s="563"/>
      <c r="AH13" s="520">
        <v>1247</v>
      </c>
      <c r="AI13" s="521"/>
      <c r="AJ13" s="521"/>
      <c r="AK13" s="521"/>
      <c r="AL13" s="522"/>
      <c r="AM13" s="498" t="s">
        <v>140</v>
      </c>
      <c r="AN13" s="499"/>
      <c r="AO13" s="499"/>
      <c r="AP13" s="499"/>
      <c r="AQ13" s="499"/>
      <c r="AR13" s="499"/>
      <c r="AS13" s="499"/>
      <c r="AT13" s="500"/>
      <c r="AU13" s="501" t="s">
        <v>119</v>
      </c>
      <c r="AV13" s="502"/>
      <c r="AW13" s="502"/>
      <c r="AX13" s="502"/>
      <c r="AY13" s="503" t="s">
        <v>141</v>
      </c>
      <c r="AZ13" s="504"/>
      <c r="BA13" s="504"/>
      <c r="BB13" s="504"/>
      <c r="BC13" s="504"/>
      <c r="BD13" s="504"/>
      <c r="BE13" s="504"/>
      <c r="BF13" s="504"/>
      <c r="BG13" s="504"/>
      <c r="BH13" s="504"/>
      <c r="BI13" s="504"/>
      <c r="BJ13" s="504"/>
      <c r="BK13" s="504"/>
      <c r="BL13" s="504"/>
      <c r="BM13" s="505"/>
      <c r="BN13" s="469">
        <v>159587</v>
      </c>
      <c r="BO13" s="470"/>
      <c r="BP13" s="470"/>
      <c r="BQ13" s="470"/>
      <c r="BR13" s="470"/>
      <c r="BS13" s="470"/>
      <c r="BT13" s="470"/>
      <c r="BU13" s="471"/>
      <c r="BV13" s="469">
        <v>-140845</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9.4</v>
      </c>
      <c r="CU13" s="467"/>
      <c r="CV13" s="467"/>
      <c r="CW13" s="467"/>
      <c r="CX13" s="467"/>
      <c r="CY13" s="467"/>
      <c r="CZ13" s="467"/>
      <c r="DA13" s="468"/>
      <c r="DB13" s="466">
        <v>9.3000000000000007</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143</v>
      </c>
      <c r="M14" s="551"/>
      <c r="N14" s="551"/>
      <c r="O14" s="551"/>
      <c r="P14" s="551"/>
      <c r="Q14" s="552"/>
      <c r="R14" s="553">
        <v>14065</v>
      </c>
      <c r="S14" s="554"/>
      <c r="T14" s="554"/>
      <c r="U14" s="554"/>
      <c r="V14" s="555"/>
      <c r="W14" s="459"/>
      <c r="X14" s="460"/>
      <c r="Y14" s="460"/>
      <c r="Z14" s="460"/>
      <c r="AA14" s="460"/>
      <c r="AB14" s="449"/>
      <c r="AC14" s="556">
        <v>17.100000000000001</v>
      </c>
      <c r="AD14" s="557"/>
      <c r="AE14" s="557"/>
      <c r="AF14" s="557"/>
      <c r="AG14" s="558"/>
      <c r="AH14" s="556">
        <v>17.600000000000001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33.299999999999997</v>
      </c>
      <c r="CU14" s="568"/>
      <c r="CV14" s="568"/>
      <c r="CW14" s="568"/>
      <c r="CX14" s="568"/>
      <c r="CY14" s="568"/>
      <c r="CZ14" s="568"/>
      <c r="DA14" s="569"/>
      <c r="DB14" s="567">
        <v>38.299999999999997</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138</v>
      </c>
      <c r="N15" s="561"/>
      <c r="O15" s="561"/>
      <c r="P15" s="561"/>
      <c r="Q15" s="562"/>
      <c r="R15" s="553">
        <v>13993</v>
      </c>
      <c r="S15" s="554"/>
      <c r="T15" s="554"/>
      <c r="U15" s="554"/>
      <c r="V15" s="555"/>
      <c r="W15" s="485" t="s">
        <v>145</v>
      </c>
      <c r="X15" s="486"/>
      <c r="Y15" s="486"/>
      <c r="Z15" s="486"/>
      <c r="AA15" s="486"/>
      <c r="AB15" s="476"/>
      <c r="AC15" s="520">
        <v>1922</v>
      </c>
      <c r="AD15" s="521"/>
      <c r="AE15" s="521"/>
      <c r="AF15" s="521"/>
      <c r="AG15" s="563"/>
      <c r="AH15" s="520">
        <v>1945</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1637397</v>
      </c>
      <c r="BO15" s="433"/>
      <c r="BP15" s="433"/>
      <c r="BQ15" s="433"/>
      <c r="BR15" s="433"/>
      <c r="BS15" s="433"/>
      <c r="BT15" s="433"/>
      <c r="BU15" s="434"/>
      <c r="BV15" s="432">
        <v>1502753</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27.8</v>
      </c>
      <c r="AD16" s="557"/>
      <c r="AE16" s="557"/>
      <c r="AF16" s="557"/>
      <c r="AG16" s="558"/>
      <c r="AH16" s="556">
        <v>27.4</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6368247</v>
      </c>
      <c r="BO16" s="470"/>
      <c r="BP16" s="470"/>
      <c r="BQ16" s="470"/>
      <c r="BR16" s="470"/>
      <c r="BS16" s="470"/>
      <c r="BT16" s="470"/>
      <c r="BU16" s="471"/>
      <c r="BV16" s="469">
        <v>6121976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3821</v>
      </c>
      <c r="AD17" s="521"/>
      <c r="AE17" s="521"/>
      <c r="AF17" s="521"/>
      <c r="AG17" s="563"/>
      <c r="AH17" s="520">
        <v>3894</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2013798</v>
      </c>
      <c r="BO17" s="470"/>
      <c r="BP17" s="470"/>
      <c r="BQ17" s="470"/>
      <c r="BR17" s="470"/>
      <c r="BS17" s="470"/>
      <c r="BT17" s="470"/>
      <c r="BU17" s="471"/>
      <c r="BV17" s="469">
        <v>1861608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155</v>
      </c>
      <c r="C18" s="512"/>
      <c r="D18" s="512"/>
      <c r="E18" s="584"/>
      <c r="F18" s="584"/>
      <c r="G18" s="584"/>
      <c r="H18" s="584"/>
      <c r="I18" s="584"/>
      <c r="J18" s="584"/>
      <c r="K18" s="584"/>
      <c r="L18" s="585">
        <v>232.17</v>
      </c>
      <c r="M18" s="585"/>
      <c r="N18" s="585"/>
      <c r="O18" s="585"/>
      <c r="P18" s="585"/>
      <c r="Q18" s="585"/>
      <c r="R18" s="586"/>
      <c r="S18" s="586"/>
      <c r="T18" s="586"/>
      <c r="U18" s="586"/>
      <c r="V18" s="587"/>
      <c r="W18" s="487"/>
      <c r="X18" s="488"/>
      <c r="Y18" s="488"/>
      <c r="Z18" s="488"/>
      <c r="AA18" s="488"/>
      <c r="AB18" s="479"/>
      <c r="AC18" s="588">
        <v>55.2</v>
      </c>
      <c r="AD18" s="589"/>
      <c r="AE18" s="589"/>
      <c r="AF18" s="589"/>
      <c r="AG18" s="590"/>
      <c r="AH18" s="588">
        <v>55</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5795736</v>
      </c>
      <c r="BO18" s="470"/>
      <c r="BP18" s="470"/>
      <c r="BQ18" s="470"/>
      <c r="BR18" s="470"/>
      <c r="BS18" s="470"/>
      <c r="BT18" s="470"/>
      <c r="BU18" s="471"/>
      <c r="BV18" s="469">
        <v>5634889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157</v>
      </c>
      <c r="C19" s="512"/>
      <c r="D19" s="512"/>
      <c r="E19" s="584"/>
      <c r="F19" s="584"/>
      <c r="G19" s="584"/>
      <c r="H19" s="584"/>
      <c r="I19" s="584"/>
      <c r="J19" s="584"/>
      <c r="K19" s="584"/>
      <c r="L19" s="592">
        <v>56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8194189</v>
      </c>
      <c r="BO19" s="470"/>
      <c r="BP19" s="470"/>
      <c r="BQ19" s="470"/>
      <c r="BR19" s="470"/>
      <c r="BS19" s="470"/>
      <c r="BT19" s="470"/>
      <c r="BU19" s="471"/>
      <c r="BV19" s="469">
        <v>7987152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159</v>
      </c>
      <c r="C20" s="512"/>
      <c r="D20" s="512"/>
      <c r="E20" s="584"/>
      <c r="F20" s="584"/>
      <c r="G20" s="584"/>
      <c r="H20" s="584"/>
      <c r="I20" s="584"/>
      <c r="J20" s="584"/>
      <c r="K20" s="584"/>
      <c r="L20" s="592">
        <v>5028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12014088</v>
      </c>
      <c r="BO23" s="470"/>
      <c r="BP23" s="470"/>
      <c r="BQ23" s="470"/>
      <c r="BR23" s="470"/>
      <c r="BS23" s="470"/>
      <c r="BT23" s="470"/>
      <c r="BU23" s="471"/>
      <c r="BV23" s="469">
        <v>11403827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168</v>
      </c>
      <c r="F24" s="499"/>
      <c r="G24" s="499"/>
      <c r="H24" s="499"/>
      <c r="I24" s="499"/>
      <c r="J24" s="499"/>
      <c r="K24" s="500"/>
      <c r="L24" s="520">
        <v>1</v>
      </c>
      <c r="M24" s="521"/>
      <c r="N24" s="521"/>
      <c r="O24" s="521"/>
      <c r="P24" s="563"/>
      <c r="Q24" s="520">
        <v>7350</v>
      </c>
      <c r="R24" s="521"/>
      <c r="S24" s="521"/>
      <c r="T24" s="521"/>
      <c r="U24" s="521"/>
      <c r="V24" s="563"/>
      <c r="W24" s="622"/>
      <c r="X24" s="610"/>
      <c r="Y24" s="611"/>
      <c r="Z24" s="519" t="s">
        <v>169</v>
      </c>
      <c r="AA24" s="499"/>
      <c r="AB24" s="499"/>
      <c r="AC24" s="499"/>
      <c r="AD24" s="499"/>
      <c r="AE24" s="499"/>
      <c r="AF24" s="499"/>
      <c r="AG24" s="500"/>
      <c r="AH24" s="520">
        <v>194</v>
      </c>
      <c r="AI24" s="521"/>
      <c r="AJ24" s="521"/>
      <c r="AK24" s="521"/>
      <c r="AL24" s="563"/>
      <c r="AM24" s="520">
        <v>595580</v>
      </c>
      <c r="AN24" s="521"/>
      <c r="AO24" s="521"/>
      <c r="AP24" s="521"/>
      <c r="AQ24" s="521"/>
      <c r="AR24" s="563"/>
      <c r="AS24" s="520">
        <v>3070</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11677392</v>
      </c>
      <c r="BO24" s="470"/>
      <c r="BP24" s="470"/>
      <c r="BQ24" s="470"/>
      <c r="BR24" s="470"/>
      <c r="BS24" s="470"/>
      <c r="BT24" s="470"/>
      <c r="BU24" s="471"/>
      <c r="BV24" s="469">
        <v>11031436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171</v>
      </c>
      <c r="F25" s="499"/>
      <c r="G25" s="499"/>
      <c r="H25" s="499"/>
      <c r="I25" s="499"/>
      <c r="J25" s="499"/>
      <c r="K25" s="500"/>
      <c r="L25" s="520">
        <v>1</v>
      </c>
      <c r="M25" s="521"/>
      <c r="N25" s="521"/>
      <c r="O25" s="521"/>
      <c r="P25" s="563"/>
      <c r="Q25" s="520">
        <v>5980</v>
      </c>
      <c r="R25" s="521"/>
      <c r="S25" s="521"/>
      <c r="T25" s="521"/>
      <c r="U25" s="521"/>
      <c r="V25" s="563"/>
      <c r="W25" s="622"/>
      <c r="X25" s="610"/>
      <c r="Y25" s="611"/>
      <c r="Z25" s="519" t="s">
        <v>172</v>
      </c>
      <c r="AA25" s="499"/>
      <c r="AB25" s="499"/>
      <c r="AC25" s="499"/>
      <c r="AD25" s="499"/>
      <c r="AE25" s="499"/>
      <c r="AF25" s="499"/>
      <c r="AG25" s="500"/>
      <c r="AH25" s="520" t="s">
        <v>128</v>
      </c>
      <c r="AI25" s="521"/>
      <c r="AJ25" s="521"/>
      <c r="AK25" s="521"/>
      <c r="AL25" s="563"/>
      <c r="AM25" s="520" t="s">
        <v>173</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3841508</v>
      </c>
      <c r="BO25" s="433"/>
      <c r="BP25" s="433"/>
      <c r="BQ25" s="433"/>
      <c r="BR25" s="433"/>
      <c r="BS25" s="433"/>
      <c r="BT25" s="433"/>
      <c r="BU25" s="434"/>
      <c r="BV25" s="432">
        <v>1517524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5590</v>
      </c>
      <c r="R26" s="521"/>
      <c r="S26" s="521"/>
      <c r="T26" s="521"/>
      <c r="U26" s="521"/>
      <c r="V26" s="563"/>
      <c r="W26" s="622"/>
      <c r="X26" s="610"/>
      <c r="Y26" s="611"/>
      <c r="Z26" s="519" t="s">
        <v>176</v>
      </c>
      <c r="AA26" s="632"/>
      <c r="AB26" s="632"/>
      <c r="AC26" s="632"/>
      <c r="AD26" s="632"/>
      <c r="AE26" s="632"/>
      <c r="AF26" s="632"/>
      <c r="AG26" s="633"/>
      <c r="AH26" s="520">
        <v>6</v>
      </c>
      <c r="AI26" s="521"/>
      <c r="AJ26" s="521"/>
      <c r="AK26" s="521"/>
      <c r="AL26" s="563"/>
      <c r="AM26" s="520">
        <v>15672</v>
      </c>
      <c r="AN26" s="521"/>
      <c r="AO26" s="521"/>
      <c r="AP26" s="521"/>
      <c r="AQ26" s="521"/>
      <c r="AR26" s="563"/>
      <c r="AS26" s="520">
        <v>2612</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173</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3150</v>
      </c>
      <c r="R27" s="521"/>
      <c r="S27" s="521"/>
      <c r="T27" s="521"/>
      <c r="U27" s="521"/>
      <c r="V27" s="563"/>
      <c r="W27" s="622"/>
      <c r="X27" s="610"/>
      <c r="Y27" s="611"/>
      <c r="Z27" s="519" t="s">
        <v>179</v>
      </c>
      <c r="AA27" s="499"/>
      <c r="AB27" s="499"/>
      <c r="AC27" s="499"/>
      <c r="AD27" s="499"/>
      <c r="AE27" s="499"/>
      <c r="AF27" s="499"/>
      <c r="AG27" s="500"/>
      <c r="AH27" s="520">
        <v>1</v>
      </c>
      <c r="AI27" s="521"/>
      <c r="AJ27" s="521"/>
      <c r="AK27" s="521"/>
      <c r="AL27" s="563"/>
      <c r="AM27" s="520" t="s">
        <v>180</v>
      </c>
      <c r="AN27" s="521"/>
      <c r="AO27" s="521"/>
      <c r="AP27" s="521"/>
      <c r="AQ27" s="521"/>
      <c r="AR27" s="563"/>
      <c r="AS27" s="520" t="s">
        <v>180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336975</v>
      </c>
      <c r="BO27" s="646"/>
      <c r="BP27" s="646"/>
      <c r="BQ27" s="646"/>
      <c r="BR27" s="646"/>
      <c r="BS27" s="646"/>
      <c r="BT27" s="646"/>
      <c r="BU27" s="647"/>
      <c r="BV27" s="645">
        <v>336828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182</v>
      </c>
      <c r="F28" s="499"/>
      <c r="G28" s="499"/>
      <c r="H28" s="499"/>
      <c r="I28" s="499"/>
      <c r="J28" s="499"/>
      <c r="K28" s="500"/>
      <c r="L28" s="520">
        <v>1</v>
      </c>
      <c r="M28" s="521"/>
      <c r="N28" s="521"/>
      <c r="O28" s="521"/>
      <c r="P28" s="563"/>
      <c r="Q28" s="520">
        <v>2620</v>
      </c>
      <c r="R28" s="521"/>
      <c r="S28" s="521"/>
      <c r="T28" s="521"/>
      <c r="U28" s="521"/>
      <c r="V28" s="563"/>
      <c r="W28" s="622"/>
      <c r="X28" s="610"/>
      <c r="Y28" s="611"/>
      <c r="Z28" s="519" t="s">
        <v>183</v>
      </c>
      <c r="AA28" s="499"/>
      <c r="AB28" s="499"/>
      <c r="AC28" s="499"/>
      <c r="AD28" s="499"/>
      <c r="AE28" s="499"/>
      <c r="AF28" s="499"/>
      <c r="AG28" s="500"/>
      <c r="AH28" s="520" t="s">
        <v>173</v>
      </c>
      <c r="AI28" s="521"/>
      <c r="AJ28" s="521"/>
      <c r="AK28" s="521"/>
      <c r="AL28" s="563"/>
      <c r="AM28" s="520" t="s">
        <v>128</v>
      </c>
      <c r="AN28" s="521"/>
      <c r="AO28" s="521"/>
      <c r="AP28" s="521"/>
      <c r="AQ28" s="521"/>
      <c r="AR28" s="563"/>
      <c r="AS28" s="520" t="s">
        <v>173</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3280936</v>
      </c>
      <c r="BO28" s="433"/>
      <c r="BP28" s="433"/>
      <c r="BQ28" s="433"/>
      <c r="BR28" s="433"/>
      <c r="BS28" s="433"/>
      <c r="BT28" s="433"/>
      <c r="BU28" s="434"/>
      <c r="BV28" s="432">
        <v>3343043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185</v>
      </c>
      <c r="F29" s="499"/>
      <c r="G29" s="499"/>
      <c r="H29" s="499"/>
      <c r="I29" s="499"/>
      <c r="J29" s="499"/>
      <c r="K29" s="500"/>
      <c r="L29" s="520">
        <v>14</v>
      </c>
      <c r="M29" s="521"/>
      <c r="N29" s="521"/>
      <c r="O29" s="521"/>
      <c r="P29" s="563"/>
      <c r="Q29" s="520">
        <v>2400</v>
      </c>
      <c r="R29" s="521"/>
      <c r="S29" s="521"/>
      <c r="T29" s="521"/>
      <c r="U29" s="521"/>
      <c r="V29" s="563"/>
      <c r="W29" s="623"/>
      <c r="X29" s="624"/>
      <c r="Y29" s="625"/>
      <c r="Z29" s="519" t="s">
        <v>186</v>
      </c>
      <c r="AA29" s="499"/>
      <c r="AB29" s="499"/>
      <c r="AC29" s="499"/>
      <c r="AD29" s="499"/>
      <c r="AE29" s="499"/>
      <c r="AF29" s="499"/>
      <c r="AG29" s="500"/>
      <c r="AH29" s="520">
        <v>195</v>
      </c>
      <c r="AI29" s="521"/>
      <c r="AJ29" s="521"/>
      <c r="AK29" s="521"/>
      <c r="AL29" s="563"/>
      <c r="AM29" s="520">
        <v>599322</v>
      </c>
      <c r="AN29" s="521"/>
      <c r="AO29" s="521"/>
      <c r="AP29" s="521"/>
      <c r="AQ29" s="521"/>
      <c r="AR29" s="563"/>
      <c r="AS29" s="520">
        <v>3073</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435807</v>
      </c>
      <c r="BO29" s="470"/>
      <c r="BP29" s="470"/>
      <c r="BQ29" s="470"/>
      <c r="BR29" s="470"/>
      <c r="BS29" s="470"/>
      <c r="BT29" s="470"/>
      <c r="BU29" s="471"/>
      <c r="BV29" s="469">
        <v>235704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95.3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3943813</v>
      </c>
      <c r="BO30" s="646"/>
      <c r="BP30" s="646"/>
      <c r="BQ30" s="646"/>
      <c r="BR30" s="646"/>
      <c r="BS30" s="646"/>
      <c r="BT30" s="646"/>
      <c r="BU30" s="647"/>
      <c r="BV30" s="645">
        <v>3846907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200</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8</v>
      </c>
      <c r="V34" s="658"/>
      <c r="W34" s="659" t="str">
        <f>IF('各会計、関係団体の財政状況及び健全化判断比率'!B28="","",'各会計、関係団体の財政状況及び健全化判断比率'!B28)</f>
        <v>美咲町国民健康保険事業特別会計</v>
      </c>
      <c r="X34" s="659"/>
      <c r="Y34" s="659"/>
      <c r="Z34" s="659"/>
      <c r="AA34" s="659"/>
      <c r="AB34" s="659"/>
      <c r="AC34" s="659"/>
      <c r="AD34" s="659"/>
      <c r="AE34" s="659"/>
      <c r="AF34" s="659"/>
      <c r="AG34" s="659"/>
      <c r="AH34" s="659"/>
      <c r="AI34" s="659"/>
      <c r="AJ34" s="659"/>
      <c r="AK34" s="659"/>
      <c r="AL34" s="214"/>
      <c r="AM34" s="658">
        <f>IF(AO34="","",MAX(C34:D43,U34:V43)+1)</f>
        <v>13</v>
      </c>
      <c r="AN34" s="658"/>
      <c r="AO34" s="659" t="str">
        <f>IF('各会計、関係団体の財政状況及び健全化判断比率'!B33="","",'各会計、関係団体の財政状況及び健全化判断比率'!B33)</f>
        <v>美咲町水道事業会計</v>
      </c>
      <c r="AP34" s="659"/>
      <c r="AQ34" s="659"/>
      <c r="AR34" s="659"/>
      <c r="AS34" s="659"/>
      <c r="AT34" s="659"/>
      <c r="AU34" s="659"/>
      <c r="AV34" s="659"/>
      <c r="AW34" s="659"/>
      <c r="AX34" s="659"/>
      <c r="AY34" s="659"/>
      <c r="AZ34" s="659"/>
      <c r="BA34" s="659"/>
      <c r="BB34" s="659"/>
      <c r="BC34" s="659"/>
      <c r="BD34" s="214"/>
      <c r="BE34" s="658">
        <f>IF(BG34="","",MAX(C34:D43,U34:V43,AM34:AN43)+1)</f>
        <v>14</v>
      </c>
      <c r="BF34" s="658"/>
      <c r="BG34" s="659" t="str">
        <f>IF('各会計、関係団体の財政状況及び健全化判断比率'!B34="","",'各会計、関係団体の財政状況及び健全化判断比率'!B34)</f>
        <v>美咲町下水道事業特別会計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18</v>
      </c>
      <c r="BX34" s="658"/>
      <c r="BY34" s="659" t="str">
        <f>IF('各会計、関係団体の財政状況及び健全化判断比率'!B68="","",'各会計、関係団体の財政状況及び健全化判断比率'!B68)</f>
        <v>久米老人ホーム組合一般会計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28</v>
      </c>
      <c r="CP34" s="658"/>
      <c r="CQ34" s="659" t="str">
        <f>IF('各会計、関係団体の財政状況及び健全化判断比率'!BS7="","",'各会計、関係団体の財政状況及び健全化判断比率'!BS7)</f>
        <v>久米郡土地開発公社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美咲町みさきネット事業特別会計</v>
      </c>
      <c r="F35" s="659"/>
      <c r="G35" s="659"/>
      <c r="H35" s="659"/>
      <c r="I35" s="659"/>
      <c r="J35" s="659"/>
      <c r="K35" s="659"/>
      <c r="L35" s="659"/>
      <c r="M35" s="659"/>
      <c r="N35" s="659"/>
      <c r="O35" s="659"/>
      <c r="P35" s="659"/>
      <c r="Q35" s="659"/>
      <c r="R35" s="659"/>
      <c r="S35" s="659"/>
      <c r="T35" s="214"/>
      <c r="U35" s="658">
        <f>IF(W35="","",U34+1)</f>
        <v>9</v>
      </c>
      <c r="V35" s="658"/>
      <c r="W35" s="659" t="str">
        <f>IF('各会計、関係団体の財政状況及び健全化判断比率'!B29="","",'各会計、関係団体の財政状況及び健全化判断比率'!B29)</f>
        <v>美咲町介護保険事業特別会計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15</v>
      </c>
      <c r="BF35" s="658"/>
      <c r="BG35" s="659" t="str">
        <f>IF('各会計、関係団体の財政状況及び健全化判断比率'!B35="","",'各会計、関係団体の財政状況及び健全化判断比率'!B35)</f>
        <v>美咲町柵原公共下水道事業特別会計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19</v>
      </c>
      <c r="BX35" s="658"/>
      <c r="BY35" s="659" t="str">
        <f>IF('各会計、関係団体の財政状況及び健全化判断比率'!B69="","",'各会計、関係団体の財政状況及び健全化判断比率'!B69)</f>
        <v>久米老人ホーム組合指定訪問介護事業特別会計</v>
      </c>
      <c r="BZ35" s="659"/>
      <c r="CA35" s="659"/>
      <c r="CB35" s="659"/>
      <c r="CC35" s="659"/>
      <c r="CD35" s="659"/>
      <c r="CE35" s="659"/>
      <c r="CF35" s="659"/>
      <c r="CG35" s="659"/>
      <c r="CH35" s="659"/>
      <c r="CI35" s="659"/>
      <c r="CJ35" s="659"/>
      <c r="CK35" s="659"/>
      <c r="CL35" s="659"/>
      <c r="CM35" s="659"/>
      <c r="CN35" s="214"/>
      <c r="CO35" s="658">
        <f t="shared" ref="CO35:CO43" si="3">IF(CQ35="","",CO34+1)</f>
        <v>29</v>
      </c>
      <c r="CP35" s="658"/>
      <c r="CQ35" s="659" t="str">
        <f>IF('各会計、関係団体の財政状況及び健全化判断比率'!BS8="","",'各会計、関係団体の財政状況及び健全化判断比率'!BS8)</f>
        <v>財団法人　美咲町農業公社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f>IF(E36="","",C35+1)</f>
        <v>3</v>
      </c>
      <c r="D36" s="658"/>
      <c r="E36" s="659" t="str">
        <f>IF('各会計、関係団体の財政状況及び健全化判断比率'!B9="","",'各会計、関係団体の財政状況及び健全化判断比率'!B9)</f>
        <v>美咲町住宅新築資金等貸付事業特別会計</v>
      </c>
      <c r="F36" s="659"/>
      <c r="G36" s="659"/>
      <c r="H36" s="659"/>
      <c r="I36" s="659"/>
      <c r="J36" s="659"/>
      <c r="K36" s="659"/>
      <c r="L36" s="659"/>
      <c r="M36" s="659"/>
      <c r="N36" s="659"/>
      <c r="O36" s="659"/>
      <c r="P36" s="659"/>
      <c r="Q36" s="659"/>
      <c r="R36" s="659"/>
      <c r="S36" s="659"/>
      <c r="T36" s="214"/>
      <c r="U36" s="658">
        <f t="shared" ref="U36:U43" si="4">IF(W36="","",U35+1)</f>
        <v>10</v>
      </c>
      <c r="V36" s="658"/>
      <c r="W36" s="659" t="str">
        <f>IF('各会計、関係団体の財政状況及び健全化判断比率'!B30="","",'各会計、関係団体の財政状況及び健全化判断比率'!B30)</f>
        <v>美咲町国民健康保険診療所事業特別会計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16</v>
      </c>
      <c r="BF36" s="658"/>
      <c r="BG36" s="659" t="str">
        <f>IF('各会計、関係団体の財政状況及び健全化判断比率'!B36="","",'各会計、関係団体の財政状況及び健全化判断比率'!B36)</f>
        <v>美咲町中央公共下水道事業特別会計</v>
      </c>
      <c r="BH36" s="659"/>
      <c r="BI36" s="659"/>
      <c r="BJ36" s="659"/>
      <c r="BK36" s="659"/>
      <c r="BL36" s="659"/>
      <c r="BM36" s="659"/>
      <c r="BN36" s="659"/>
      <c r="BO36" s="659"/>
      <c r="BP36" s="659"/>
      <c r="BQ36" s="659"/>
      <c r="BR36" s="659"/>
      <c r="BS36" s="659"/>
      <c r="BT36" s="659"/>
      <c r="BU36" s="659"/>
      <c r="BV36" s="214"/>
      <c r="BW36" s="658">
        <f t="shared" si="2"/>
        <v>20</v>
      </c>
      <c r="BX36" s="658"/>
      <c r="BY36" s="659" t="str">
        <f>IF('各会計、関係団体の財政状況及び健全化判断比率'!B70="","",'各会計、関係団体の財政状況及び健全化判断比率'!B70)</f>
        <v>柵原・吉井特別養護老人ホーム組合</v>
      </c>
      <c r="BZ36" s="659"/>
      <c r="CA36" s="659"/>
      <c r="CB36" s="659"/>
      <c r="CC36" s="659"/>
      <c r="CD36" s="659"/>
      <c r="CE36" s="659"/>
      <c r="CF36" s="659"/>
      <c r="CG36" s="659"/>
      <c r="CH36" s="659"/>
      <c r="CI36" s="659"/>
      <c r="CJ36" s="659"/>
      <c r="CK36" s="659"/>
      <c r="CL36" s="659"/>
      <c r="CM36" s="659"/>
      <c r="CN36" s="214"/>
      <c r="CO36" s="658">
        <f t="shared" si="3"/>
        <v>30</v>
      </c>
      <c r="CP36" s="658"/>
      <c r="CQ36" s="659" t="str">
        <f>IF('各会計、関係団体の財政状況及び健全化判断比率'!BS9="","",'各会計、関係団体の財政状況及び健全化判断比率'!BS9)</f>
        <v>株式会社　美咲物産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f>IF(E37="","",C36+1)</f>
        <v>4</v>
      </c>
      <c r="D37" s="658"/>
      <c r="E37" s="659" t="str">
        <f>IF('各会計、関係団体の財政状況及び健全化判断比率'!B10="","",'各会計、関係団体の財政状況及び健全化判断比率'!B10)</f>
        <v>美咲町津山・柵原線共同バス運行事業特別会計</v>
      </c>
      <c r="F37" s="659"/>
      <c r="G37" s="659"/>
      <c r="H37" s="659"/>
      <c r="I37" s="659"/>
      <c r="J37" s="659"/>
      <c r="K37" s="659"/>
      <c r="L37" s="659"/>
      <c r="M37" s="659"/>
      <c r="N37" s="659"/>
      <c r="O37" s="659"/>
      <c r="P37" s="659"/>
      <c r="Q37" s="659"/>
      <c r="R37" s="659"/>
      <c r="S37" s="659"/>
      <c r="T37" s="214"/>
      <c r="U37" s="658">
        <f t="shared" si="4"/>
        <v>11</v>
      </c>
      <c r="V37" s="658"/>
      <c r="W37" s="659" t="str">
        <f>IF('各会計、関係団体の財政状況及び健全化判断比率'!B31="","",'各会計、関係団体の財政状況及び健全化判断比率'!B31)</f>
        <v>美咲町後期高齢者医療特別会計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17</v>
      </c>
      <c r="BF37" s="658"/>
      <c r="BG37" s="659" t="str">
        <f>IF('各会計、関係団体の財政状況及び健全化判断比率'!B37="","",'各会計、関係団体の財政状況及び健全化判断比率'!B37)</f>
        <v>美咲町用地取得造成事業特別会計</v>
      </c>
      <c r="BH37" s="659"/>
      <c r="BI37" s="659"/>
      <c r="BJ37" s="659"/>
      <c r="BK37" s="659"/>
      <c r="BL37" s="659"/>
      <c r="BM37" s="659"/>
      <c r="BN37" s="659"/>
      <c r="BO37" s="659"/>
      <c r="BP37" s="659"/>
      <c r="BQ37" s="659"/>
      <c r="BR37" s="659"/>
      <c r="BS37" s="659"/>
      <c r="BT37" s="659"/>
      <c r="BU37" s="659"/>
      <c r="BV37" s="214"/>
      <c r="BW37" s="658">
        <f t="shared" si="2"/>
        <v>21</v>
      </c>
      <c r="BX37" s="658"/>
      <c r="BY37" s="659" t="str">
        <f>IF('各会計、関係団体の財政状況及び健全化判断比率'!B71="","",'各会計、関係団体の財政状況及び健全化判断比率'!B71)</f>
        <v>柵原・吉井・英田火葬場組合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f t="shared" ref="C38:C43" si="5">IF(E38="","",C37+1)</f>
        <v>5</v>
      </c>
      <c r="D38" s="658"/>
      <c r="E38" s="659" t="str">
        <f>IF('各会計、関係団体の財政状況及び健全化判断比率'!B11="","",'各会計、関係団体の財政状況及び健全化判断比率'!B11)</f>
        <v>美咲町津山・西川線共同バス運行事業特別会計</v>
      </c>
      <c r="F38" s="659"/>
      <c r="G38" s="659"/>
      <c r="H38" s="659"/>
      <c r="I38" s="659"/>
      <c r="J38" s="659"/>
      <c r="K38" s="659"/>
      <c r="L38" s="659"/>
      <c r="M38" s="659"/>
      <c r="N38" s="659"/>
      <c r="O38" s="659"/>
      <c r="P38" s="659"/>
      <c r="Q38" s="659"/>
      <c r="R38" s="659"/>
      <c r="S38" s="659"/>
      <c r="T38" s="214"/>
      <c r="U38" s="658">
        <f t="shared" si="4"/>
        <v>12</v>
      </c>
      <c r="V38" s="658"/>
      <c r="W38" s="659" t="str">
        <f>IF('各会計、関係団体の財政状況及び健全化判断比率'!B32="","",'各会計、関係団体の財政状況及び健全化判断比率'!B32)</f>
        <v>久米郡介護認定審査事業特別会計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22</v>
      </c>
      <c r="BX38" s="658"/>
      <c r="BY38" s="659" t="str">
        <f>IF('各会計、関係団体の財政状況及び健全化判断比率'!B72="","",'各会計、関係団体の財政状況及び健全化判断比率'!B72)</f>
        <v>津山広域事務組合（一般会計）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f t="shared" si="5"/>
        <v>6</v>
      </c>
      <c r="D39" s="658"/>
      <c r="E39" s="659" t="str">
        <f>IF('各会計、関係団体の財政状況及び健全化判断比率'!B12="","",'各会計、関係団体の財政状況及び健全化判断比率'!B12)</f>
        <v>美咲町旭川ダム沿線バス運行事業特別会計</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23</v>
      </c>
      <c r="BX39" s="658"/>
      <c r="BY39" s="659" t="str">
        <f>IF('各会計、関係団体の財政状況及び健全化判断比率'!B73="","",'各会計、関係団体の財政状況及び健全化判断比率'!B73)</f>
        <v>津山広域事務組合（ふるさと振興事業特別会計含む）</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f t="shared" si="5"/>
        <v>7</v>
      </c>
      <c r="D40" s="658"/>
      <c r="E40" s="659" t="str">
        <f>IF('各会計、関係団体の財政状況及び健全化判断比率'!B13="","",'各会計、関係団体の財政状況及び健全化判断比率'!B13)</f>
        <v>久米郡障害程度区分認定審査事業特別会計</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24</v>
      </c>
      <c r="BX40" s="658"/>
      <c r="BY40" s="659" t="str">
        <f>IF('各会計、関係団体の財政状況及び健全化判断比率'!B74="","",'各会計、関係団体の財政状況及び健全化判断比率'!B74)</f>
        <v>津山圏域資源循環施設組合　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25</v>
      </c>
      <c r="BX41" s="658"/>
      <c r="BY41" s="659" t="str">
        <f>IF('各会計、関係団体の財政状況及び健全化判断比率'!B75="","",'各会計、関係団体の財政状況及び健全化判断比率'!B75)</f>
        <v>津山圏域衛生処理組合　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26</v>
      </c>
      <c r="BX42" s="658"/>
      <c r="BY42" s="659" t="str">
        <f>IF('各会計、関係団体の財政状況及び健全化判断比率'!B76="","",'各会計、関係団体の財政状況及び健全化判断比率'!B76)</f>
        <v>津山圏域消防組合　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27</v>
      </c>
      <c r="BX43" s="658"/>
      <c r="BY43" s="659" t="str">
        <f>IF('各会計、関係団体の財政状況及び健全化判断比率'!B77="","",'各会計、関係団体の財政状況及び健全化判断比率'!B77)</f>
        <v>勝英衛生施設組合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VO6lUlE6rMKyO4gLAQzMUNuSQtCf1Z6744R11w/NBQVHEROfO7kw3yx2WRwtsoqPBMjkBuM5EhS05KZAhBpsIg==" saltValue="TyzqsC8P+loRh0OttmDf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60" t="s">
        <v>574</v>
      </c>
      <c r="D34" s="1260"/>
      <c r="E34" s="1261"/>
      <c r="F34" s="32" t="s">
        <v>575</v>
      </c>
      <c r="G34" s="33" t="s">
        <v>576</v>
      </c>
      <c r="H34" s="33" t="s">
        <v>577</v>
      </c>
      <c r="I34" s="33" t="s">
        <v>577</v>
      </c>
      <c r="J34" s="34" t="s">
        <v>578</v>
      </c>
      <c r="K34" s="22"/>
      <c r="L34" s="22"/>
      <c r="M34" s="22"/>
      <c r="N34" s="22"/>
      <c r="O34" s="22"/>
      <c r="P34" s="22"/>
    </row>
    <row r="35" spans="1:16" ht="39" customHeight="1" x14ac:dyDescent="0.2">
      <c r="A35" s="22"/>
      <c r="B35" s="35"/>
      <c r="C35" s="1254" t="s">
        <v>579</v>
      </c>
      <c r="D35" s="1255"/>
      <c r="E35" s="1256"/>
      <c r="F35" s="36">
        <v>10.55</v>
      </c>
      <c r="G35" s="37">
        <v>9.82</v>
      </c>
      <c r="H35" s="37">
        <v>10.47</v>
      </c>
      <c r="I35" s="37">
        <v>8.5</v>
      </c>
      <c r="J35" s="38">
        <v>11.43</v>
      </c>
      <c r="K35" s="22"/>
      <c r="L35" s="22"/>
      <c r="M35" s="22"/>
      <c r="N35" s="22"/>
      <c r="O35" s="22"/>
      <c r="P35" s="22"/>
    </row>
    <row r="36" spans="1:16" ht="39" customHeight="1" x14ac:dyDescent="0.2">
      <c r="A36" s="22"/>
      <c r="B36" s="35"/>
      <c r="C36" s="1254" t="s">
        <v>580</v>
      </c>
      <c r="D36" s="1255"/>
      <c r="E36" s="1256"/>
      <c r="F36" s="36" t="s">
        <v>524</v>
      </c>
      <c r="G36" s="37" t="s">
        <v>524</v>
      </c>
      <c r="H36" s="37" t="s">
        <v>524</v>
      </c>
      <c r="I36" s="37" t="s">
        <v>524</v>
      </c>
      <c r="J36" s="38">
        <v>7</v>
      </c>
      <c r="K36" s="22"/>
      <c r="L36" s="22"/>
      <c r="M36" s="22"/>
      <c r="N36" s="22"/>
      <c r="O36" s="22"/>
      <c r="P36" s="22"/>
    </row>
    <row r="37" spans="1:16" ht="39" customHeight="1" x14ac:dyDescent="0.2">
      <c r="A37" s="22"/>
      <c r="B37" s="35"/>
      <c r="C37" s="1254" t="s">
        <v>581</v>
      </c>
      <c r="D37" s="1255"/>
      <c r="E37" s="1256"/>
      <c r="F37" s="36">
        <v>1.45</v>
      </c>
      <c r="G37" s="37">
        <v>1</v>
      </c>
      <c r="H37" s="37">
        <v>1.64</v>
      </c>
      <c r="I37" s="37">
        <v>0.85</v>
      </c>
      <c r="J37" s="38">
        <v>1.24</v>
      </c>
      <c r="K37" s="22"/>
      <c r="L37" s="22"/>
      <c r="M37" s="22"/>
      <c r="N37" s="22"/>
      <c r="O37" s="22"/>
      <c r="P37" s="22"/>
    </row>
    <row r="38" spans="1:16" ht="39" customHeight="1" x14ac:dyDescent="0.2">
      <c r="A38" s="22"/>
      <c r="B38" s="35"/>
      <c r="C38" s="1254" t="s">
        <v>582</v>
      </c>
      <c r="D38" s="1255"/>
      <c r="E38" s="1256"/>
      <c r="F38" s="36">
        <v>1.05</v>
      </c>
      <c r="G38" s="37">
        <v>1.28</v>
      </c>
      <c r="H38" s="37">
        <v>1.89</v>
      </c>
      <c r="I38" s="37">
        <v>1.39</v>
      </c>
      <c r="J38" s="38">
        <v>1.1299999999999999</v>
      </c>
      <c r="K38" s="22"/>
      <c r="L38" s="22"/>
      <c r="M38" s="22"/>
      <c r="N38" s="22"/>
      <c r="O38" s="22"/>
      <c r="P38" s="22"/>
    </row>
    <row r="39" spans="1:16" ht="39" customHeight="1" x14ac:dyDescent="0.2">
      <c r="A39" s="22"/>
      <c r="B39" s="35"/>
      <c r="C39" s="1254" t="s">
        <v>583</v>
      </c>
      <c r="D39" s="1255"/>
      <c r="E39" s="1256"/>
      <c r="F39" s="36">
        <v>0.21</v>
      </c>
      <c r="G39" s="37">
        <v>0.23</v>
      </c>
      <c r="H39" s="37">
        <v>0.33</v>
      </c>
      <c r="I39" s="37">
        <v>0.34</v>
      </c>
      <c r="J39" s="38">
        <v>0.33</v>
      </c>
      <c r="K39" s="22"/>
      <c r="L39" s="22"/>
      <c r="M39" s="22"/>
      <c r="N39" s="22"/>
      <c r="O39" s="22"/>
      <c r="P39" s="22"/>
    </row>
    <row r="40" spans="1:16" ht="39" customHeight="1" x14ac:dyDescent="0.2">
      <c r="A40" s="22"/>
      <c r="B40" s="35"/>
      <c r="C40" s="1254" t="s">
        <v>584</v>
      </c>
      <c r="D40" s="1255"/>
      <c r="E40" s="1256"/>
      <c r="F40" s="36">
        <v>0.17</v>
      </c>
      <c r="G40" s="37">
        <v>0.27</v>
      </c>
      <c r="H40" s="37">
        <v>0.27</v>
      </c>
      <c r="I40" s="37">
        <v>0.33</v>
      </c>
      <c r="J40" s="38">
        <v>0.32</v>
      </c>
      <c r="K40" s="22"/>
      <c r="L40" s="22"/>
      <c r="M40" s="22"/>
      <c r="N40" s="22"/>
      <c r="O40" s="22"/>
      <c r="P40" s="22"/>
    </row>
    <row r="41" spans="1:16" ht="39" customHeight="1" x14ac:dyDescent="0.2">
      <c r="A41" s="22"/>
      <c r="B41" s="35"/>
      <c r="C41" s="1254" t="s">
        <v>585</v>
      </c>
      <c r="D41" s="1255"/>
      <c r="E41" s="1256"/>
      <c r="F41" s="36">
        <v>0.08</v>
      </c>
      <c r="G41" s="37">
        <v>0.08</v>
      </c>
      <c r="H41" s="37">
        <v>0.04</v>
      </c>
      <c r="I41" s="37">
        <v>0.11</v>
      </c>
      <c r="J41" s="38">
        <v>0.1</v>
      </c>
      <c r="K41" s="22"/>
      <c r="L41" s="22"/>
      <c r="M41" s="22"/>
      <c r="N41" s="22"/>
      <c r="O41" s="22"/>
      <c r="P41" s="22"/>
    </row>
    <row r="42" spans="1:16" ht="39" customHeight="1" x14ac:dyDescent="0.2">
      <c r="A42" s="22"/>
      <c r="B42" s="39"/>
      <c r="C42" s="1254" t="s">
        <v>586</v>
      </c>
      <c r="D42" s="1255"/>
      <c r="E42" s="1256"/>
      <c r="F42" s="36" t="s">
        <v>524</v>
      </c>
      <c r="G42" s="37" t="s">
        <v>524</v>
      </c>
      <c r="H42" s="37" t="s">
        <v>524</v>
      </c>
      <c r="I42" s="37" t="s">
        <v>524</v>
      </c>
      <c r="J42" s="38" t="s">
        <v>524</v>
      </c>
      <c r="K42" s="22"/>
      <c r="L42" s="22"/>
      <c r="M42" s="22"/>
      <c r="N42" s="22"/>
      <c r="O42" s="22"/>
      <c r="P42" s="22"/>
    </row>
    <row r="43" spans="1:16" ht="39" customHeight="1" thickBot="1" x14ac:dyDescent="0.25">
      <c r="A43" s="22"/>
      <c r="B43" s="40"/>
      <c r="C43" s="1257" t="s">
        <v>587</v>
      </c>
      <c r="D43" s="1258"/>
      <c r="E43" s="1259"/>
      <c r="F43" s="41">
        <v>1.1100000000000001</v>
      </c>
      <c r="G43" s="42">
        <v>1.1399999999999999</v>
      </c>
      <c r="H43" s="42">
        <v>1.6</v>
      </c>
      <c r="I43" s="42">
        <v>6.74</v>
      </c>
      <c r="J43" s="43">
        <v>0.25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jwm8ntaEv0NY7Qa6lUJ8j0WTixZCJzBap2eKTC6aBnYyq0jRXBiI6t5p+XDuUFimldNhCCBN/hMBxq0oBqRElw==" saltValue="LhGiWx4I0L4ALTRC33Z9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62" t="s">
        <v>11</v>
      </c>
      <c r="C45" s="1263"/>
      <c r="D45" s="58"/>
      <c r="E45" s="1268" t="s">
        <v>12</v>
      </c>
      <c r="F45" s="1268"/>
      <c r="G45" s="1268"/>
      <c r="H45" s="1268"/>
      <c r="I45" s="1268"/>
      <c r="J45" s="1269"/>
      <c r="K45" s="59">
        <v>1863</v>
      </c>
      <c r="L45" s="60">
        <v>1534</v>
      </c>
      <c r="M45" s="60">
        <v>1301</v>
      </c>
      <c r="N45" s="60">
        <v>1262</v>
      </c>
      <c r="O45" s="61">
        <v>1232</v>
      </c>
      <c r="P45" s="48"/>
      <c r="Q45" s="48"/>
      <c r="R45" s="48"/>
      <c r="S45" s="48"/>
      <c r="T45" s="48"/>
      <c r="U45" s="48"/>
    </row>
    <row r="46" spans="1:21" ht="30.75" customHeight="1" x14ac:dyDescent="0.2">
      <c r="A46" s="48"/>
      <c r="B46" s="1264"/>
      <c r="C46" s="1265"/>
      <c r="D46" s="62"/>
      <c r="E46" s="1270" t="s">
        <v>13</v>
      </c>
      <c r="F46" s="1270"/>
      <c r="G46" s="1270"/>
      <c r="H46" s="1270"/>
      <c r="I46" s="1270"/>
      <c r="J46" s="1271"/>
      <c r="K46" s="63" t="s">
        <v>524</v>
      </c>
      <c r="L46" s="64" t="s">
        <v>524</v>
      </c>
      <c r="M46" s="64" t="s">
        <v>524</v>
      </c>
      <c r="N46" s="64" t="s">
        <v>524</v>
      </c>
      <c r="O46" s="65" t="s">
        <v>524</v>
      </c>
      <c r="P46" s="48"/>
      <c r="Q46" s="48"/>
      <c r="R46" s="48"/>
      <c r="S46" s="48"/>
      <c r="T46" s="48"/>
      <c r="U46" s="48"/>
    </row>
    <row r="47" spans="1:21" ht="30.75" customHeight="1" x14ac:dyDescent="0.2">
      <c r="A47" s="48"/>
      <c r="B47" s="1264"/>
      <c r="C47" s="1265"/>
      <c r="D47" s="62"/>
      <c r="E47" s="1270" t="s">
        <v>14</v>
      </c>
      <c r="F47" s="1270"/>
      <c r="G47" s="1270"/>
      <c r="H47" s="1270"/>
      <c r="I47" s="1270"/>
      <c r="J47" s="1271"/>
      <c r="K47" s="63" t="s">
        <v>524</v>
      </c>
      <c r="L47" s="64" t="s">
        <v>524</v>
      </c>
      <c r="M47" s="64" t="s">
        <v>524</v>
      </c>
      <c r="N47" s="64" t="s">
        <v>524</v>
      </c>
      <c r="O47" s="65" t="s">
        <v>524</v>
      </c>
      <c r="P47" s="48"/>
      <c r="Q47" s="48"/>
      <c r="R47" s="48"/>
      <c r="S47" s="48"/>
      <c r="T47" s="48"/>
      <c r="U47" s="48"/>
    </row>
    <row r="48" spans="1:21" ht="30.75" customHeight="1" x14ac:dyDescent="0.2">
      <c r="A48" s="48"/>
      <c r="B48" s="1264"/>
      <c r="C48" s="1265"/>
      <c r="D48" s="62"/>
      <c r="E48" s="1270" t="s">
        <v>15</v>
      </c>
      <c r="F48" s="1270"/>
      <c r="G48" s="1270"/>
      <c r="H48" s="1270"/>
      <c r="I48" s="1270"/>
      <c r="J48" s="1271"/>
      <c r="K48" s="63">
        <v>491</v>
      </c>
      <c r="L48" s="64">
        <v>472</v>
      </c>
      <c r="M48" s="64">
        <v>485</v>
      </c>
      <c r="N48" s="64">
        <v>474</v>
      </c>
      <c r="O48" s="65">
        <v>484</v>
      </c>
      <c r="P48" s="48"/>
      <c r="Q48" s="48"/>
      <c r="R48" s="48"/>
      <c r="S48" s="48"/>
      <c r="T48" s="48"/>
      <c r="U48" s="48"/>
    </row>
    <row r="49" spans="1:21" ht="30.75" customHeight="1" x14ac:dyDescent="0.2">
      <c r="A49" s="48"/>
      <c r="B49" s="1264"/>
      <c r="C49" s="1265"/>
      <c r="D49" s="62"/>
      <c r="E49" s="1270" t="s">
        <v>16</v>
      </c>
      <c r="F49" s="1270"/>
      <c r="G49" s="1270"/>
      <c r="H49" s="1270"/>
      <c r="I49" s="1270"/>
      <c r="J49" s="1271"/>
      <c r="K49" s="63">
        <v>38</v>
      </c>
      <c r="L49" s="64">
        <v>40</v>
      </c>
      <c r="M49" s="64">
        <v>68</v>
      </c>
      <c r="N49" s="64">
        <v>116</v>
      </c>
      <c r="O49" s="65">
        <v>124</v>
      </c>
      <c r="P49" s="48"/>
      <c r="Q49" s="48"/>
      <c r="R49" s="48"/>
      <c r="S49" s="48"/>
      <c r="T49" s="48"/>
      <c r="U49" s="48"/>
    </row>
    <row r="50" spans="1:21" ht="30.75" customHeight="1" x14ac:dyDescent="0.2">
      <c r="A50" s="48"/>
      <c r="B50" s="1264"/>
      <c r="C50" s="1265"/>
      <c r="D50" s="62"/>
      <c r="E50" s="1270" t="s">
        <v>17</v>
      </c>
      <c r="F50" s="1270"/>
      <c r="G50" s="1270"/>
      <c r="H50" s="1270"/>
      <c r="I50" s="1270"/>
      <c r="J50" s="1271"/>
      <c r="K50" s="63">
        <v>9</v>
      </c>
      <c r="L50" s="64">
        <v>7</v>
      </c>
      <c r="M50" s="64">
        <v>7</v>
      </c>
      <c r="N50" s="64">
        <v>12</v>
      </c>
      <c r="O50" s="65">
        <v>5</v>
      </c>
      <c r="P50" s="48"/>
      <c r="Q50" s="48"/>
      <c r="R50" s="48"/>
      <c r="S50" s="48"/>
      <c r="T50" s="48"/>
      <c r="U50" s="48"/>
    </row>
    <row r="51" spans="1:21" ht="30.75" customHeight="1" x14ac:dyDescent="0.2">
      <c r="A51" s="48"/>
      <c r="B51" s="1266"/>
      <c r="C51" s="1267"/>
      <c r="D51" s="66"/>
      <c r="E51" s="1270" t="s">
        <v>18</v>
      </c>
      <c r="F51" s="1270"/>
      <c r="G51" s="1270"/>
      <c r="H51" s="1270"/>
      <c r="I51" s="1270"/>
      <c r="J51" s="1271"/>
      <c r="K51" s="63">
        <v>0</v>
      </c>
      <c r="L51" s="64">
        <v>0</v>
      </c>
      <c r="M51" s="64">
        <v>0</v>
      </c>
      <c r="N51" s="64" t="s">
        <v>524</v>
      </c>
      <c r="O51" s="65" t="s">
        <v>524</v>
      </c>
      <c r="P51" s="48"/>
      <c r="Q51" s="48"/>
      <c r="R51" s="48"/>
      <c r="S51" s="48"/>
      <c r="T51" s="48"/>
      <c r="U51" s="48"/>
    </row>
    <row r="52" spans="1:21" ht="30.75" customHeight="1" x14ac:dyDescent="0.2">
      <c r="A52" s="48"/>
      <c r="B52" s="1272" t="s">
        <v>19</v>
      </c>
      <c r="C52" s="1273"/>
      <c r="D52" s="66"/>
      <c r="E52" s="1270" t="s">
        <v>20</v>
      </c>
      <c r="F52" s="1270"/>
      <c r="G52" s="1270"/>
      <c r="H52" s="1270"/>
      <c r="I52" s="1270"/>
      <c r="J52" s="1271"/>
      <c r="K52" s="63">
        <v>1738</v>
      </c>
      <c r="L52" s="64">
        <v>1520</v>
      </c>
      <c r="M52" s="64">
        <v>1354</v>
      </c>
      <c r="N52" s="64">
        <v>1346</v>
      </c>
      <c r="O52" s="65">
        <v>1292</v>
      </c>
      <c r="P52" s="48"/>
      <c r="Q52" s="48"/>
      <c r="R52" s="48"/>
      <c r="S52" s="48"/>
      <c r="T52" s="48"/>
      <c r="U52" s="48"/>
    </row>
    <row r="53" spans="1:21" ht="30.75" customHeight="1" thickBot="1" x14ac:dyDescent="0.25">
      <c r="A53" s="48"/>
      <c r="B53" s="1274" t="s">
        <v>21</v>
      </c>
      <c r="C53" s="1275"/>
      <c r="D53" s="67"/>
      <c r="E53" s="1276" t="s">
        <v>22</v>
      </c>
      <c r="F53" s="1276"/>
      <c r="G53" s="1276"/>
      <c r="H53" s="1276"/>
      <c r="I53" s="1276"/>
      <c r="J53" s="1277"/>
      <c r="K53" s="68">
        <v>663</v>
      </c>
      <c r="L53" s="69">
        <v>533</v>
      </c>
      <c r="M53" s="69">
        <v>507</v>
      </c>
      <c r="N53" s="69">
        <v>518</v>
      </c>
      <c r="O53" s="70">
        <v>553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5">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2">
      <c r="B57" s="1278" t="s">
        <v>25</v>
      </c>
      <c r="C57" s="1279"/>
      <c r="D57" s="1282" t="s">
        <v>26</v>
      </c>
      <c r="E57" s="1283"/>
      <c r="F57" s="1283"/>
      <c r="G57" s="1283"/>
      <c r="H57" s="1283"/>
      <c r="I57" s="1283"/>
      <c r="J57" s="1284"/>
      <c r="K57" s="83" t="s">
        <v>628</v>
      </c>
      <c r="L57" s="84" t="s">
        <v>628</v>
      </c>
      <c r="M57" s="84" t="s">
        <v>628</v>
      </c>
      <c r="N57" s="84" t="s">
        <v>628</v>
      </c>
      <c r="O57" s="85" t="s">
        <v>628</v>
      </c>
    </row>
    <row r="58" spans="1:21" ht="31.5" customHeight="1" thickBot="1" x14ac:dyDescent="0.25">
      <c r="B58" s="1280"/>
      <c r="C58" s="1281"/>
      <c r="D58" s="1285" t="s">
        <v>27</v>
      </c>
      <c r="E58" s="1286"/>
      <c r="F58" s="1286"/>
      <c r="G58" s="1286"/>
      <c r="H58" s="1286"/>
      <c r="I58" s="1286"/>
      <c r="J58" s="1287"/>
      <c r="K58" s="86" t="s">
        <v>628</v>
      </c>
      <c r="L58" s="87" t="s">
        <v>628</v>
      </c>
      <c r="M58" s="87" t="s">
        <v>628</v>
      </c>
      <c r="N58" s="87" t="s">
        <v>628</v>
      </c>
      <c r="O58" s="88" t="s">
        <v>628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J7iHmV803pPm2nqfDKofXdnSmOqWwh1RGIShInz0IGwyySR6C2Gj0lPfEVn/Gha2GAkHq/9/VCoB4/w6O+lIg==" saltValue="j7zqWkljmzw+pCf7JpAP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566</v>
      </c>
      <c r="J40" s="100" t="s">
        <v>567</v>
      </c>
      <c r="K40" s="100" t="s">
        <v>568</v>
      </c>
      <c r="L40" s="100" t="s">
        <v>569</v>
      </c>
      <c r="M40" s="101" t="s">
        <v>570</v>
      </c>
    </row>
    <row r="41" spans="2:13" ht="27.75" customHeight="1" x14ac:dyDescent="0.2">
      <c r="B41" s="1288" t="s">
        <v>30</v>
      </c>
      <c r="C41" s="1289"/>
      <c r="D41" s="102"/>
      <c r="E41" s="1294" t="s">
        <v>31</v>
      </c>
      <c r="F41" s="1294"/>
      <c r="G41" s="1294"/>
      <c r="H41" s="1295"/>
      <c r="I41" s="103">
        <v>11144</v>
      </c>
      <c r="J41" s="104">
        <v>10701</v>
      </c>
      <c r="K41" s="104">
        <v>11219</v>
      </c>
      <c r="L41" s="104">
        <v>11404</v>
      </c>
      <c r="M41" s="105">
        <v>12014</v>
      </c>
    </row>
    <row r="42" spans="2:13" ht="27.75" customHeight="1" x14ac:dyDescent="0.2">
      <c r="B42" s="1290"/>
      <c r="C42" s="1291"/>
      <c r="D42" s="106"/>
      <c r="E42" s="1296" t="s">
        <v>32</v>
      </c>
      <c r="F42" s="1296"/>
      <c r="G42" s="1296"/>
      <c r="H42" s="1297"/>
      <c r="I42" s="107">
        <v>107</v>
      </c>
      <c r="J42" s="108">
        <v>88</v>
      </c>
      <c r="K42" s="108">
        <v>71</v>
      </c>
      <c r="L42" s="108">
        <v>56</v>
      </c>
      <c r="M42" s="109">
        <v>42</v>
      </c>
    </row>
    <row r="43" spans="2:13" ht="27.75" customHeight="1" x14ac:dyDescent="0.2">
      <c r="B43" s="1290"/>
      <c r="C43" s="1291"/>
      <c r="D43" s="106"/>
      <c r="E43" s="1296" t="s">
        <v>33</v>
      </c>
      <c r="F43" s="1296"/>
      <c r="G43" s="1296"/>
      <c r="H43" s="1297"/>
      <c r="I43" s="107">
        <v>4796</v>
      </c>
      <c r="J43" s="108">
        <v>4718</v>
      </c>
      <c r="K43" s="108">
        <v>4586</v>
      </c>
      <c r="L43" s="108">
        <v>4285</v>
      </c>
      <c r="M43" s="109">
        <v>4346</v>
      </c>
    </row>
    <row r="44" spans="2:13" ht="27.75" customHeight="1" x14ac:dyDescent="0.2">
      <c r="B44" s="1290"/>
      <c r="C44" s="1291"/>
      <c r="D44" s="106"/>
      <c r="E44" s="1296" t="s">
        <v>34</v>
      </c>
      <c r="F44" s="1296"/>
      <c r="G44" s="1296"/>
      <c r="H44" s="1297"/>
      <c r="I44" s="107">
        <v>1160</v>
      </c>
      <c r="J44" s="108">
        <v>1182</v>
      </c>
      <c r="K44" s="108">
        <v>1194</v>
      </c>
      <c r="L44" s="108">
        <v>1131</v>
      </c>
      <c r="M44" s="109">
        <v>988</v>
      </c>
    </row>
    <row r="45" spans="2:13" ht="27.75" customHeight="1" x14ac:dyDescent="0.2">
      <c r="B45" s="1290"/>
      <c r="C45" s="1291"/>
      <c r="D45" s="106"/>
      <c r="E45" s="1296" t="s">
        <v>35</v>
      </c>
      <c r="F45" s="1296"/>
      <c r="G45" s="1296"/>
      <c r="H45" s="1297"/>
      <c r="I45" s="107">
        <v>2337</v>
      </c>
      <c r="J45" s="108">
        <v>2345</v>
      </c>
      <c r="K45" s="108">
        <v>1229</v>
      </c>
      <c r="L45" s="108">
        <v>2382</v>
      </c>
      <c r="M45" s="109">
        <v>2452</v>
      </c>
    </row>
    <row r="46" spans="2:13" ht="27.75" customHeight="1" x14ac:dyDescent="0.2">
      <c r="B46" s="1290"/>
      <c r="C46" s="1291"/>
      <c r="D46" s="110"/>
      <c r="E46" s="1296" t="s">
        <v>36</v>
      </c>
      <c r="F46" s="1296"/>
      <c r="G46" s="1296"/>
      <c r="H46" s="1297"/>
      <c r="I46" s="107" t="s">
        <v>524</v>
      </c>
      <c r="J46" s="108" t="s">
        <v>524</v>
      </c>
      <c r="K46" s="108" t="s">
        <v>524</v>
      </c>
      <c r="L46" s="108" t="s">
        <v>524</v>
      </c>
      <c r="M46" s="109" t="s">
        <v>524</v>
      </c>
    </row>
    <row r="47" spans="2:13" ht="27.75" customHeight="1" x14ac:dyDescent="0.2">
      <c r="B47" s="1290"/>
      <c r="C47" s="1291"/>
      <c r="D47" s="111"/>
      <c r="E47" s="1298" t="s">
        <v>37</v>
      </c>
      <c r="F47" s="1299"/>
      <c r="G47" s="1299"/>
      <c r="H47" s="1300"/>
      <c r="I47" s="107" t="s">
        <v>524</v>
      </c>
      <c r="J47" s="108" t="s">
        <v>524</v>
      </c>
      <c r="K47" s="108" t="s">
        <v>524</v>
      </c>
      <c r="L47" s="108" t="s">
        <v>524</v>
      </c>
      <c r="M47" s="109" t="s">
        <v>524</v>
      </c>
    </row>
    <row r="48" spans="2:13" ht="27.75" customHeight="1" x14ac:dyDescent="0.2">
      <c r="B48" s="1290"/>
      <c r="C48" s="1291"/>
      <c r="D48" s="106"/>
      <c r="E48" s="1296" t="s">
        <v>38</v>
      </c>
      <c r="F48" s="1296"/>
      <c r="G48" s="1296"/>
      <c r="H48" s="1297"/>
      <c r="I48" s="107" t="s">
        <v>524</v>
      </c>
      <c r="J48" s="108" t="s">
        <v>524</v>
      </c>
      <c r="K48" s="108" t="s">
        <v>524</v>
      </c>
      <c r="L48" s="108" t="s">
        <v>524</v>
      </c>
      <c r="M48" s="109" t="s">
        <v>524</v>
      </c>
    </row>
    <row r="49" spans="2:13" ht="27.75" customHeight="1" x14ac:dyDescent="0.2">
      <c r="B49" s="1292"/>
      <c r="C49" s="1293"/>
      <c r="D49" s="106"/>
      <c r="E49" s="1296" t="s">
        <v>39</v>
      </c>
      <c r="F49" s="1296"/>
      <c r="G49" s="1296"/>
      <c r="H49" s="1297"/>
      <c r="I49" s="107" t="s">
        <v>524</v>
      </c>
      <c r="J49" s="108" t="s">
        <v>524</v>
      </c>
      <c r="K49" s="108" t="s">
        <v>524</v>
      </c>
      <c r="L49" s="108" t="s">
        <v>524</v>
      </c>
      <c r="M49" s="109" t="s">
        <v>524</v>
      </c>
    </row>
    <row r="50" spans="2:13" ht="27.75" customHeight="1" x14ac:dyDescent="0.2">
      <c r="B50" s="1301" t="s">
        <v>40</v>
      </c>
      <c r="C50" s="1302"/>
      <c r="D50" s="112"/>
      <c r="E50" s="1296" t="s">
        <v>41</v>
      </c>
      <c r="F50" s="1296"/>
      <c r="G50" s="1296"/>
      <c r="H50" s="1297"/>
      <c r="I50" s="107">
        <v>5309</v>
      </c>
      <c r="J50" s="108">
        <v>5679</v>
      </c>
      <c r="K50" s="108">
        <v>5884</v>
      </c>
      <c r="L50" s="108">
        <v>6129</v>
      </c>
      <c r="M50" s="109">
        <v>6364</v>
      </c>
    </row>
    <row r="51" spans="2:13" ht="27.75" customHeight="1" x14ac:dyDescent="0.2">
      <c r="B51" s="1290"/>
      <c r="C51" s="1291"/>
      <c r="D51" s="106"/>
      <c r="E51" s="1296" t="s">
        <v>42</v>
      </c>
      <c r="F51" s="1296"/>
      <c r="G51" s="1296"/>
      <c r="H51" s="1297"/>
      <c r="I51" s="107">
        <v>98</v>
      </c>
      <c r="J51" s="108">
        <v>76</v>
      </c>
      <c r="K51" s="108">
        <v>61</v>
      </c>
      <c r="L51" s="108">
        <v>46</v>
      </c>
      <c r="M51" s="109">
        <v>33</v>
      </c>
    </row>
    <row r="52" spans="2:13" ht="27.75" customHeight="1" x14ac:dyDescent="0.2">
      <c r="B52" s="1292"/>
      <c r="C52" s="1293"/>
      <c r="D52" s="106"/>
      <c r="E52" s="1296" t="s">
        <v>43</v>
      </c>
      <c r="F52" s="1296"/>
      <c r="G52" s="1296"/>
      <c r="H52" s="1297"/>
      <c r="I52" s="107">
        <v>11855</v>
      </c>
      <c r="J52" s="108">
        <v>11412</v>
      </c>
      <c r="K52" s="108">
        <v>11139</v>
      </c>
      <c r="L52" s="108">
        <v>11002</v>
      </c>
      <c r="M52" s="109">
        <v>11545</v>
      </c>
    </row>
    <row r="53" spans="2:13" ht="27.75" customHeight="1" thickBot="1" x14ac:dyDescent="0.25">
      <c r="B53" s="1303" t="s">
        <v>21</v>
      </c>
      <c r="C53" s="1304"/>
      <c r="D53" s="113"/>
      <c r="E53" s="1305" t="s">
        <v>44</v>
      </c>
      <c r="F53" s="1305"/>
      <c r="G53" s="1305"/>
      <c r="H53" s="1306"/>
      <c r="I53" s="114">
        <v>2281</v>
      </c>
      <c r="J53" s="115">
        <v>1867</v>
      </c>
      <c r="K53" s="115">
        <v>1216</v>
      </c>
      <c r="L53" s="115">
        <v>2080</v>
      </c>
      <c r="M53" s="116">
        <v>1900</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7dvuUZRGn35jW7l4XejMqW+S6Bvuje7FrsAY+KXmsEwHbguKwcTujgY0f4EYCmGZr8fq/XzksrAxHCsTUMuyQ==" saltValue="0CrCM/bpx+vRJQx6G31S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568</v>
      </c>
      <c r="G54" s="125" t="s">
        <v>569</v>
      </c>
      <c r="H54" s="126" t="s">
        <v>570</v>
      </c>
    </row>
    <row r="55" spans="2:8" ht="52.5" customHeight="1" x14ac:dyDescent="0.2">
      <c r="B55" s="127"/>
      <c r="C55" s="1315" t="s">
        <v>47</v>
      </c>
      <c r="D55" s="1315"/>
      <c r="E55" s="1316"/>
      <c r="F55" s="128">
        <v>3340</v>
      </c>
      <c r="G55" s="128">
        <v>3343</v>
      </c>
      <c r="H55" s="129">
        <v>3281</v>
      </c>
    </row>
    <row r="56" spans="2:8" ht="52.5" customHeight="1" x14ac:dyDescent="0.2">
      <c r="B56" s="130"/>
      <c r="C56" s="1317" t="s">
        <v>48</v>
      </c>
      <c r="D56" s="1317"/>
      <c r="E56" s="1318"/>
      <c r="F56" s="131">
        <v>235</v>
      </c>
      <c r="G56" s="131">
        <v>236</v>
      </c>
      <c r="H56" s="132">
        <v>436</v>
      </c>
    </row>
    <row r="57" spans="2:8" ht="53.25" customHeight="1" x14ac:dyDescent="0.2">
      <c r="B57" s="130"/>
      <c r="C57" s="1319" t="s">
        <v>49</v>
      </c>
      <c r="D57" s="1319"/>
      <c r="E57" s="1320"/>
      <c r="F57" s="133">
        <v>3590</v>
      </c>
      <c r="G57" s="133">
        <v>3847</v>
      </c>
      <c r="H57" s="134">
        <v>3944</v>
      </c>
    </row>
    <row r="58" spans="2:8" ht="45.75" customHeight="1" x14ac:dyDescent="0.2">
      <c r="B58" s="135"/>
      <c r="C58" s="1307" t="s">
        <v>619</v>
      </c>
      <c r="D58" s="1308"/>
      <c r="E58" s="1309"/>
      <c r="F58" s="136">
        <v>1637</v>
      </c>
      <c r="G58" s="136">
        <v>1637</v>
      </c>
      <c r="H58" s="137">
        <v>1637</v>
      </c>
    </row>
    <row r="59" spans="2:8" ht="45.75" customHeight="1" x14ac:dyDescent="0.2">
      <c r="B59" s="135"/>
      <c r="C59" s="1307" t="s">
        <v>620</v>
      </c>
      <c r="D59" s="1308"/>
      <c r="E59" s="1309"/>
      <c r="F59" s="136">
        <v>627</v>
      </c>
      <c r="G59" s="136">
        <v>815</v>
      </c>
      <c r="H59" s="137">
        <v>839</v>
      </c>
    </row>
    <row r="60" spans="2:8" ht="45.75" customHeight="1" x14ac:dyDescent="0.2">
      <c r="B60" s="135"/>
      <c r="C60" s="1307" t="s">
        <v>621</v>
      </c>
      <c r="D60" s="1308"/>
      <c r="E60" s="1309"/>
      <c r="F60" s="136">
        <v>465</v>
      </c>
      <c r="G60" s="136">
        <v>502</v>
      </c>
      <c r="H60" s="137">
        <v>564</v>
      </c>
    </row>
    <row r="61" spans="2:8" ht="45.75" customHeight="1" x14ac:dyDescent="0.2">
      <c r="B61" s="135"/>
      <c r="C61" s="1307" t="s">
        <v>622</v>
      </c>
      <c r="D61" s="1308"/>
      <c r="E61" s="1309"/>
      <c r="F61" s="136">
        <v>295</v>
      </c>
      <c r="G61" s="136">
        <v>295</v>
      </c>
      <c r="H61" s="137">
        <v>295</v>
      </c>
    </row>
    <row r="62" spans="2:8" ht="45.75" customHeight="1" thickBot="1" x14ac:dyDescent="0.25">
      <c r="B62" s="138"/>
      <c r="C62" s="1310" t="s">
        <v>623</v>
      </c>
      <c r="D62" s="1311"/>
      <c r="E62" s="1312"/>
      <c r="F62" s="139">
        <v>95</v>
      </c>
      <c r="G62" s="139">
        <v>95</v>
      </c>
      <c r="H62" s="140">
        <v>115</v>
      </c>
    </row>
    <row r="63" spans="2:8" ht="52.5" customHeight="1" thickBot="1" x14ac:dyDescent="0.25">
      <c r="B63" s="141"/>
      <c r="C63" s="1313" t="s">
        <v>50</v>
      </c>
      <c r="D63" s="1313"/>
      <c r="E63" s="1314"/>
      <c r="F63" s="142">
        <v>7166</v>
      </c>
      <c r="G63" s="142">
        <v>7426</v>
      </c>
      <c r="H63" s="143">
        <v>7661</v>
      </c>
    </row>
    <row r="64" spans="2:8" ht="15" customHeight="1" x14ac:dyDescent="0.2"/>
  </sheetData>
  <sheetProtection algorithmName="SHA-512" hashValue="B5aTFJGqO5Frn6kOzSeXZ5gE3PXz6Fq7g0MpVcVwCqeBwVSozbjrWhKPXDs/jcXDhazPLrngN/LrJrxy0X1PLQ==" saltValue="jvxuA278p4+FIczVfQ6T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Y1" zoomScaleNormal="100" zoomScaleSheetLayoutView="55" workbookViewId="0">
      <selection activeCell="BP75" sqref="BP75:BW76"/>
    </sheetView>
  </sheetViews>
  <sheetFormatPr defaultColWidth="0" defaultRowHeight="0" customHeight="1" zeroHeight="1" x14ac:dyDescent="0.2"/>
  <cols>
    <col min="1" max="1" width="6.33203125" style="388" customWidth="1"/>
    <col min="2" max="107" width="2.44140625" style="388" customWidth="1"/>
    <col min="108" max="108" width="6.109375" style="390" customWidth="1"/>
    <col min="109" max="109" width="5.88671875" style="389"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425"/>
      <c r="B1" s="424"/>
      <c r="DD1" s="388"/>
      <c r="DE1" s="388"/>
    </row>
    <row r="2" spans="1:143" ht="25.5" customHeight="1" x14ac:dyDescent="0.2">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2">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2" x14ac:dyDescent="0.2">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639</v>
      </c>
    </row>
    <row r="11" spans="1:143" s="292" customFormat="1" ht="13.2" x14ac:dyDescent="0.2">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639</v>
      </c>
    </row>
    <row r="13" spans="1:143" s="292" customFormat="1" ht="13.2" x14ac:dyDescent="0.2">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88"/>
      <c r="DE19" s="388"/>
    </row>
    <row r="20" spans="1:351" ht="13.2" x14ac:dyDescent="0.2">
      <c r="DD20" s="388"/>
      <c r="DE20" s="388"/>
    </row>
    <row r="21" spans="1:351" ht="16.2" x14ac:dyDescent="0.2">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6.2" x14ac:dyDescent="0.2">
      <c r="B22" s="389"/>
      <c r="MM22" s="420"/>
    </row>
    <row r="23" spans="1:351" ht="13.2" x14ac:dyDescent="0.2">
      <c r="B23" s="389"/>
    </row>
    <row r="24" spans="1:351" ht="13.2" x14ac:dyDescent="0.2">
      <c r="B24" s="389"/>
    </row>
    <row r="25" spans="1:351" ht="13.2" x14ac:dyDescent="0.2">
      <c r="B25" s="389"/>
    </row>
    <row r="26" spans="1:351" ht="13.2" x14ac:dyDescent="0.2">
      <c r="B26" s="389"/>
    </row>
    <row r="27" spans="1:351" ht="13.2" x14ac:dyDescent="0.2">
      <c r="B27" s="389"/>
    </row>
    <row r="28" spans="1:351" ht="13.2" x14ac:dyDescent="0.2">
      <c r="B28" s="389"/>
    </row>
    <row r="29" spans="1:351" ht="13.2" x14ac:dyDescent="0.2">
      <c r="B29" s="389"/>
    </row>
    <row r="30" spans="1:351" ht="13.2" x14ac:dyDescent="0.2">
      <c r="B30" s="389"/>
    </row>
    <row r="31" spans="1:351" ht="13.2" x14ac:dyDescent="0.2">
      <c r="B31" s="389"/>
    </row>
    <row r="32" spans="1:351" ht="13.2" x14ac:dyDescent="0.2">
      <c r="B32" s="389"/>
    </row>
    <row r="33" spans="2:109" ht="13.2" x14ac:dyDescent="0.2">
      <c r="B33" s="389"/>
    </row>
    <row r="34" spans="2:109" ht="13.2" x14ac:dyDescent="0.2">
      <c r="B34" s="389"/>
    </row>
    <row r="35" spans="2:109" ht="13.2" x14ac:dyDescent="0.2">
      <c r="B35" s="389"/>
    </row>
    <row r="36" spans="2:109" ht="13.2" x14ac:dyDescent="0.2">
      <c r="B36" s="389"/>
    </row>
    <row r="37" spans="2:109" ht="13.2" x14ac:dyDescent="0.2">
      <c r="B37" s="389"/>
    </row>
    <row r="38" spans="2:109" ht="13.2" x14ac:dyDescent="0.2">
      <c r="B38" s="389"/>
    </row>
    <row r="39" spans="2:109" ht="13.2" x14ac:dyDescent="0.2">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2" x14ac:dyDescent="0.2">
      <c r="B40" s="409"/>
      <c r="DD40" s="409"/>
      <c r="DE40" s="388"/>
    </row>
    <row r="41" spans="2:109" ht="16.2" x14ac:dyDescent="0.2">
      <c r="B41" s="419" t="s">
        <v>638</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2" x14ac:dyDescent="0.2">
      <c r="B42" s="389"/>
      <c r="G42" s="405"/>
      <c r="I42" s="404"/>
      <c r="J42" s="404"/>
      <c r="K42" s="404"/>
      <c r="AM42" s="405"/>
      <c r="AN42" s="405" t="s">
        <v>635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2">
      <c r="B43" s="389"/>
      <c r="AN43" s="1321" t="s">
        <v>640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2" x14ac:dyDescent="0.2">
      <c r="B44" s="389"/>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2" x14ac:dyDescent="0.2">
      <c r="B45" s="389"/>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2" x14ac:dyDescent="0.2">
      <c r="B46" s="389"/>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2" x14ac:dyDescent="0.2">
      <c r="B47" s="389"/>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2" x14ac:dyDescent="0.2">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2" x14ac:dyDescent="0.2">
      <c r="B49" s="389"/>
      <c r="AN49" s="388" t="s">
        <v>634</v>
      </c>
    </row>
    <row r="50" spans="1:109" ht="13.2" x14ac:dyDescent="0.2">
      <c r="B50" s="389"/>
      <c r="G50" s="1330"/>
      <c r="H50" s="1330"/>
      <c r="I50" s="1330"/>
      <c r="J50" s="1330"/>
      <c r="K50" s="398"/>
      <c r="L50" s="398"/>
      <c r="M50" s="397"/>
      <c r="N50" s="397"/>
      <c r="AN50" s="1331"/>
      <c r="AO50" s="1332"/>
      <c r="AP50" s="1332"/>
      <c r="AQ50" s="1332"/>
      <c r="AR50" s="1332"/>
      <c r="AS50" s="1332"/>
      <c r="AT50" s="1332"/>
      <c r="AU50" s="1332"/>
      <c r="AV50" s="1332"/>
      <c r="AW50" s="1332"/>
      <c r="AX50" s="1332"/>
      <c r="AY50" s="1332"/>
      <c r="AZ50" s="1332"/>
      <c r="BA50" s="1332"/>
      <c r="BB50" s="1332"/>
      <c r="BC50" s="1332"/>
      <c r="BD50" s="1332"/>
      <c r="BE50" s="1332"/>
      <c r="BF50" s="1332"/>
      <c r="BG50" s="1332"/>
      <c r="BH50" s="1332"/>
      <c r="BI50" s="1332"/>
      <c r="BJ50" s="1332"/>
      <c r="BK50" s="1332"/>
      <c r="BL50" s="1332"/>
      <c r="BM50" s="1332"/>
      <c r="BN50" s="1332"/>
      <c r="BO50" s="1333"/>
      <c r="BP50" s="1334" t="s">
        <v>566</v>
      </c>
      <c r="BQ50" s="1334"/>
      <c r="BR50" s="1334"/>
      <c r="BS50" s="1334"/>
      <c r="BT50" s="1334"/>
      <c r="BU50" s="1334"/>
      <c r="BV50" s="1334"/>
      <c r="BW50" s="1334"/>
      <c r="BX50" s="1334" t="s">
        <v>567</v>
      </c>
      <c r="BY50" s="1334"/>
      <c r="BZ50" s="1334"/>
      <c r="CA50" s="1334"/>
      <c r="CB50" s="1334"/>
      <c r="CC50" s="1334"/>
      <c r="CD50" s="1334"/>
      <c r="CE50" s="1334"/>
      <c r="CF50" s="1334" t="s">
        <v>568</v>
      </c>
      <c r="CG50" s="1334"/>
      <c r="CH50" s="1334"/>
      <c r="CI50" s="1334"/>
      <c r="CJ50" s="1334"/>
      <c r="CK50" s="1334"/>
      <c r="CL50" s="1334"/>
      <c r="CM50" s="1334"/>
      <c r="CN50" s="1334" t="s">
        <v>569</v>
      </c>
      <c r="CO50" s="1334"/>
      <c r="CP50" s="1334"/>
      <c r="CQ50" s="1334"/>
      <c r="CR50" s="1334"/>
      <c r="CS50" s="1334"/>
      <c r="CT50" s="1334"/>
      <c r="CU50" s="1334"/>
      <c r="CV50" s="1334" t="s">
        <v>570</v>
      </c>
      <c r="CW50" s="1334"/>
      <c r="CX50" s="1334"/>
      <c r="CY50" s="1334"/>
      <c r="CZ50" s="1334"/>
      <c r="DA50" s="1334"/>
      <c r="DB50" s="1334"/>
      <c r="DC50" s="1334"/>
    </row>
    <row r="51" spans="1:109" ht="13.5" customHeight="1" x14ac:dyDescent="0.2">
      <c r="B51" s="389"/>
      <c r="G51" s="1339"/>
      <c r="H51" s="1339"/>
      <c r="I51" s="1340"/>
      <c r="J51" s="1340"/>
      <c r="K51" s="1337"/>
      <c r="L51" s="1337"/>
      <c r="M51" s="1337"/>
      <c r="N51" s="1337"/>
      <c r="AM51" s="396"/>
      <c r="AN51" s="1335" t="s">
        <v>633</v>
      </c>
      <c r="AO51" s="1335"/>
      <c r="AP51" s="1335"/>
      <c r="AQ51" s="1335"/>
      <c r="AR51" s="1335"/>
      <c r="AS51" s="1335"/>
      <c r="AT51" s="1335"/>
      <c r="AU51" s="1335"/>
      <c r="AV51" s="1335"/>
      <c r="AW51" s="1335"/>
      <c r="AX51" s="1335"/>
      <c r="AY51" s="1335"/>
      <c r="AZ51" s="1335"/>
      <c r="BA51" s="1335"/>
      <c r="BB51" s="1335" t="s">
        <v>631</v>
      </c>
      <c r="BC51" s="1335"/>
      <c r="BD51" s="1335"/>
      <c r="BE51" s="1335"/>
      <c r="BF51" s="1335"/>
      <c r="BG51" s="1335"/>
      <c r="BH51" s="1335"/>
      <c r="BI51" s="1335"/>
      <c r="BJ51" s="1335"/>
      <c r="BK51" s="1335"/>
      <c r="BL51" s="1335"/>
      <c r="BM51" s="1335"/>
      <c r="BN51" s="1335"/>
      <c r="BO51" s="1335"/>
      <c r="BP51" s="1336">
        <v>40.4</v>
      </c>
      <c r="BQ51" s="1336"/>
      <c r="BR51" s="1336"/>
      <c r="BS51" s="1336"/>
      <c r="BT51" s="1336"/>
      <c r="BU51" s="1336"/>
      <c r="BV51" s="1336"/>
      <c r="BW51" s="1336"/>
      <c r="BX51" s="1336">
        <v>33</v>
      </c>
      <c r="BY51" s="1336"/>
      <c r="BZ51" s="1336"/>
      <c r="CA51" s="1336"/>
      <c r="CB51" s="1336"/>
      <c r="CC51" s="1336"/>
      <c r="CD51" s="1336"/>
      <c r="CE51" s="1336"/>
      <c r="CF51" s="1336">
        <v>21.8</v>
      </c>
      <c r="CG51" s="1336"/>
      <c r="CH51" s="1336"/>
      <c r="CI51" s="1336"/>
      <c r="CJ51" s="1336"/>
      <c r="CK51" s="1336"/>
      <c r="CL51" s="1336"/>
      <c r="CM51" s="1336"/>
      <c r="CN51" s="1336">
        <v>38.299999999999997</v>
      </c>
      <c r="CO51" s="1336"/>
      <c r="CP51" s="1336"/>
      <c r="CQ51" s="1336"/>
      <c r="CR51" s="1336"/>
      <c r="CS51" s="1336"/>
      <c r="CT51" s="1336"/>
      <c r="CU51" s="1336"/>
      <c r="CV51" s="1336">
        <v>33.299999999999997</v>
      </c>
      <c r="CW51" s="1336"/>
      <c r="CX51" s="1336"/>
      <c r="CY51" s="1336"/>
      <c r="CZ51" s="1336"/>
      <c r="DA51" s="1336"/>
      <c r="DB51" s="1336"/>
      <c r="DC51" s="1336"/>
    </row>
    <row r="52" spans="1:109" ht="13.2" x14ac:dyDescent="0.2">
      <c r="B52" s="389"/>
      <c r="G52" s="1339"/>
      <c r="H52" s="1339"/>
      <c r="I52" s="1340"/>
      <c r="J52" s="1340"/>
      <c r="K52" s="1337"/>
      <c r="L52" s="1337"/>
      <c r="M52" s="1337"/>
      <c r="N52" s="1337"/>
      <c r="AM52" s="396"/>
      <c r="AN52" s="1335"/>
      <c r="AO52" s="1335"/>
      <c r="AP52" s="1335"/>
      <c r="AQ52" s="1335"/>
      <c r="AR52" s="1335"/>
      <c r="AS52" s="1335"/>
      <c r="AT52" s="1335"/>
      <c r="AU52" s="1335"/>
      <c r="AV52" s="1335"/>
      <c r="AW52" s="1335"/>
      <c r="AX52" s="1335"/>
      <c r="AY52" s="1335"/>
      <c r="AZ52" s="1335"/>
      <c r="BA52" s="1335"/>
      <c r="BB52" s="1335"/>
      <c r="BC52" s="1335"/>
      <c r="BD52" s="1335"/>
      <c r="BE52" s="1335"/>
      <c r="BF52" s="1335"/>
      <c r="BG52" s="1335"/>
      <c r="BH52" s="1335"/>
      <c r="BI52" s="1335"/>
      <c r="BJ52" s="1335"/>
      <c r="BK52" s="1335"/>
      <c r="BL52" s="1335"/>
      <c r="BM52" s="1335"/>
      <c r="BN52" s="1335"/>
      <c r="BO52" s="1335"/>
      <c r="BP52" s="1336"/>
      <c r="BQ52" s="1336"/>
      <c r="BR52" s="1336"/>
      <c r="BS52" s="1336"/>
      <c r="BT52" s="1336"/>
      <c r="BU52" s="1336"/>
      <c r="BV52" s="1336"/>
      <c r="BW52" s="1336"/>
      <c r="BX52" s="1336"/>
      <c r="BY52" s="1336"/>
      <c r="BZ52" s="1336"/>
      <c r="CA52" s="1336"/>
      <c r="CB52" s="1336"/>
      <c r="CC52" s="1336"/>
      <c r="CD52" s="1336"/>
      <c r="CE52" s="1336"/>
      <c r="CF52" s="1336"/>
      <c r="CG52" s="1336"/>
      <c r="CH52" s="1336"/>
      <c r="CI52" s="1336"/>
      <c r="CJ52" s="1336"/>
      <c r="CK52" s="1336"/>
      <c r="CL52" s="1336"/>
      <c r="CM52" s="1336"/>
      <c r="CN52" s="1336"/>
      <c r="CO52" s="1336"/>
      <c r="CP52" s="1336"/>
      <c r="CQ52" s="1336"/>
      <c r="CR52" s="1336"/>
      <c r="CS52" s="1336"/>
      <c r="CT52" s="1336"/>
      <c r="CU52" s="1336"/>
      <c r="CV52" s="1336"/>
      <c r="CW52" s="1336"/>
      <c r="CX52" s="1336"/>
      <c r="CY52" s="1336"/>
      <c r="CZ52" s="1336"/>
      <c r="DA52" s="1336"/>
      <c r="DB52" s="1336"/>
      <c r="DC52" s="1336"/>
    </row>
    <row r="53" spans="1:109" ht="13.2" x14ac:dyDescent="0.2">
      <c r="A53" s="404"/>
      <c r="B53" s="389"/>
      <c r="G53" s="1339"/>
      <c r="H53" s="1339"/>
      <c r="I53" s="1330"/>
      <c r="J53" s="1330"/>
      <c r="K53" s="1337"/>
      <c r="L53" s="1337"/>
      <c r="M53" s="1337"/>
      <c r="N53" s="1337"/>
      <c r="AM53" s="396"/>
      <c r="AN53" s="1335"/>
      <c r="AO53" s="1335"/>
      <c r="AP53" s="1335"/>
      <c r="AQ53" s="1335"/>
      <c r="AR53" s="1335"/>
      <c r="AS53" s="1335"/>
      <c r="AT53" s="1335"/>
      <c r="AU53" s="1335"/>
      <c r="AV53" s="1335"/>
      <c r="AW53" s="1335"/>
      <c r="AX53" s="1335"/>
      <c r="AY53" s="1335"/>
      <c r="AZ53" s="1335"/>
      <c r="BA53" s="1335"/>
      <c r="BB53" s="1335" t="s">
        <v>637</v>
      </c>
      <c r="BC53" s="1335"/>
      <c r="BD53" s="1335"/>
      <c r="BE53" s="1335"/>
      <c r="BF53" s="1335"/>
      <c r="BG53" s="1335"/>
      <c r="BH53" s="1335"/>
      <c r="BI53" s="1335"/>
      <c r="BJ53" s="1335"/>
      <c r="BK53" s="1335"/>
      <c r="BL53" s="1335"/>
      <c r="BM53" s="1335"/>
      <c r="BN53" s="1335"/>
      <c r="BO53" s="1335"/>
      <c r="BP53" s="1336">
        <v>43.6</v>
      </c>
      <c r="BQ53" s="1336"/>
      <c r="BR53" s="1336"/>
      <c r="BS53" s="1336"/>
      <c r="BT53" s="1336"/>
      <c r="BU53" s="1336"/>
      <c r="BV53" s="1336"/>
      <c r="BW53" s="1336"/>
      <c r="BX53" s="1336">
        <v>46.4</v>
      </c>
      <c r="BY53" s="1336"/>
      <c r="BZ53" s="1336"/>
      <c r="CA53" s="1336"/>
      <c r="CB53" s="1336"/>
      <c r="CC53" s="1336"/>
      <c r="CD53" s="1336"/>
      <c r="CE53" s="1336"/>
      <c r="CF53" s="1336">
        <v>44.1</v>
      </c>
      <c r="CG53" s="1336"/>
      <c r="CH53" s="1336"/>
      <c r="CI53" s="1336"/>
      <c r="CJ53" s="1336"/>
      <c r="CK53" s="1336"/>
      <c r="CL53" s="1336"/>
      <c r="CM53" s="1336"/>
      <c r="CN53" s="1336">
        <v>46</v>
      </c>
      <c r="CO53" s="1336"/>
      <c r="CP53" s="1336"/>
      <c r="CQ53" s="1336"/>
      <c r="CR53" s="1336"/>
      <c r="CS53" s="1336"/>
      <c r="CT53" s="1336"/>
      <c r="CU53" s="1336"/>
      <c r="CV53" s="1336">
        <v>47.4</v>
      </c>
      <c r="CW53" s="1336"/>
      <c r="CX53" s="1336"/>
      <c r="CY53" s="1336"/>
      <c r="CZ53" s="1336"/>
      <c r="DA53" s="1336"/>
      <c r="DB53" s="1336"/>
      <c r="DC53" s="1336"/>
    </row>
    <row r="54" spans="1:109" ht="13.2" x14ac:dyDescent="0.2">
      <c r="A54" s="404"/>
      <c r="B54" s="389"/>
      <c r="G54" s="1339"/>
      <c r="H54" s="1339"/>
      <c r="I54" s="1330"/>
      <c r="J54" s="1330"/>
      <c r="K54" s="1337"/>
      <c r="L54" s="1337"/>
      <c r="M54" s="1337"/>
      <c r="N54" s="1337"/>
      <c r="AM54" s="396"/>
      <c r="AN54" s="1335"/>
      <c r="AO54" s="1335"/>
      <c r="AP54" s="1335"/>
      <c r="AQ54" s="1335"/>
      <c r="AR54" s="1335"/>
      <c r="AS54" s="1335"/>
      <c r="AT54" s="1335"/>
      <c r="AU54" s="1335"/>
      <c r="AV54" s="1335"/>
      <c r="AW54" s="1335"/>
      <c r="AX54" s="1335"/>
      <c r="AY54" s="1335"/>
      <c r="AZ54" s="1335"/>
      <c r="BA54" s="1335"/>
      <c r="BB54" s="1335"/>
      <c r="BC54" s="1335"/>
      <c r="BD54" s="1335"/>
      <c r="BE54" s="1335"/>
      <c r="BF54" s="1335"/>
      <c r="BG54" s="1335"/>
      <c r="BH54" s="1335"/>
      <c r="BI54" s="1335"/>
      <c r="BJ54" s="1335"/>
      <c r="BK54" s="1335"/>
      <c r="BL54" s="1335"/>
      <c r="BM54" s="1335"/>
      <c r="BN54" s="1335"/>
      <c r="BO54" s="1335"/>
      <c r="BP54" s="1336"/>
      <c r="BQ54" s="1336"/>
      <c r="BR54" s="1336"/>
      <c r="BS54" s="1336"/>
      <c r="BT54" s="1336"/>
      <c r="BU54" s="1336"/>
      <c r="BV54" s="1336"/>
      <c r="BW54" s="1336"/>
      <c r="BX54" s="1336"/>
      <c r="BY54" s="1336"/>
      <c r="BZ54" s="1336"/>
      <c r="CA54" s="1336"/>
      <c r="CB54" s="1336"/>
      <c r="CC54" s="1336"/>
      <c r="CD54" s="1336"/>
      <c r="CE54" s="1336"/>
      <c r="CF54" s="1336"/>
      <c r="CG54" s="1336"/>
      <c r="CH54" s="1336"/>
      <c r="CI54" s="1336"/>
      <c r="CJ54" s="1336"/>
      <c r="CK54" s="1336"/>
      <c r="CL54" s="1336"/>
      <c r="CM54" s="1336"/>
      <c r="CN54" s="1336"/>
      <c r="CO54" s="1336"/>
      <c r="CP54" s="1336"/>
      <c r="CQ54" s="1336"/>
      <c r="CR54" s="1336"/>
      <c r="CS54" s="1336"/>
      <c r="CT54" s="1336"/>
      <c r="CU54" s="1336"/>
      <c r="CV54" s="1336"/>
      <c r="CW54" s="1336"/>
      <c r="CX54" s="1336"/>
      <c r="CY54" s="1336"/>
      <c r="CZ54" s="1336"/>
      <c r="DA54" s="1336"/>
      <c r="DB54" s="1336"/>
      <c r="DC54" s="1336"/>
    </row>
    <row r="55" spans="1:109" ht="13.2" x14ac:dyDescent="0.2">
      <c r="A55" s="404"/>
      <c r="B55" s="389"/>
      <c r="G55" s="1330"/>
      <c r="H55" s="1330"/>
      <c r="I55" s="1330"/>
      <c r="J55" s="1330"/>
      <c r="K55" s="1337"/>
      <c r="L55" s="1337"/>
      <c r="M55" s="1337"/>
      <c r="N55" s="1337"/>
      <c r="AN55" s="1334" t="s">
        <v>632</v>
      </c>
      <c r="AO55" s="1334"/>
      <c r="AP55" s="1334"/>
      <c r="AQ55" s="1334"/>
      <c r="AR55" s="1334"/>
      <c r="AS55" s="1334"/>
      <c r="AT55" s="1334"/>
      <c r="AU55" s="1334"/>
      <c r="AV55" s="1334"/>
      <c r="AW55" s="1334"/>
      <c r="AX55" s="1334"/>
      <c r="AY55" s="1334"/>
      <c r="AZ55" s="1334"/>
      <c r="BA55" s="1334"/>
      <c r="BB55" s="1335" t="s">
        <v>631</v>
      </c>
      <c r="BC55" s="1335"/>
      <c r="BD55" s="1335"/>
      <c r="BE55" s="1335"/>
      <c r="BF55" s="1335"/>
      <c r="BG55" s="1335"/>
      <c r="BH55" s="1335"/>
      <c r="BI55" s="1335"/>
      <c r="BJ55" s="1335"/>
      <c r="BK55" s="1335"/>
      <c r="BL55" s="1335"/>
      <c r="BM55" s="1335"/>
      <c r="BN55" s="1335"/>
      <c r="BO55" s="1335"/>
      <c r="BP55" s="1336">
        <v>38.5</v>
      </c>
      <c r="BQ55" s="1336"/>
      <c r="BR55" s="1336"/>
      <c r="BS55" s="1336"/>
      <c r="BT55" s="1336"/>
      <c r="BU55" s="1336"/>
      <c r="BV55" s="1336"/>
      <c r="BW55" s="1336"/>
      <c r="BX55" s="1336">
        <v>32.799999999999997</v>
      </c>
      <c r="BY55" s="1336"/>
      <c r="BZ55" s="1336"/>
      <c r="CA55" s="1336"/>
      <c r="CB55" s="1336"/>
      <c r="CC55" s="1336"/>
      <c r="CD55" s="1336"/>
      <c r="CE55" s="1336"/>
      <c r="CF55" s="1336">
        <v>20.9</v>
      </c>
      <c r="CG55" s="1336"/>
      <c r="CH55" s="1336"/>
      <c r="CI55" s="1336"/>
      <c r="CJ55" s="1336"/>
      <c r="CK55" s="1336"/>
      <c r="CL55" s="1336"/>
      <c r="CM55" s="1336"/>
      <c r="CN55" s="1336">
        <v>21</v>
      </c>
      <c r="CO55" s="1336"/>
      <c r="CP55" s="1336"/>
      <c r="CQ55" s="1336"/>
      <c r="CR55" s="1336"/>
      <c r="CS55" s="1336"/>
      <c r="CT55" s="1336"/>
      <c r="CU55" s="1336"/>
      <c r="CV55" s="1336">
        <v>23.5</v>
      </c>
      <c r="CW55" s="1336"/>
      <c r="CX55" s="1336"/>
      <c r="CY55" s="1336"/>
      <c r="CZ55" s="1336"/>
      <c r="DA55" s="1336"/>
      <c r="DB55" s="1336"/>
      <c r="DC55" s="1336"/>
    </row>
    <row r="56" spans="1:109" ht="13.2" x14ac:dyDescent="0.2">
      <c r="A56" s="404"/>
      <c r="B56" s="389"/>
      <c r="G56" s="1330"/>
      <c r="H56" s="1330"/>
      <c r="I56" s="1330"/>
      <c r="J56" s="1330"/>
      <c r="K56" s="1337"/>
      <c r="L56" s="1337"/>
      <c r="M56" s="1337"/>
      <c r="N56" s="1337"/>
      <c r="AN56" s="1334"/>
      <c r="AO56" s="1334"/>
      <c r="AP56" s="1334"/>
      <c r="AQ56" s="1334"/>
      <c r="AR56" s="1334"/>
      <c r="AS56" s="1334"/>
      <c r="AT56" s="1334"/>
      <c r="AU56" s="1334"/>
      <c r="AV56" s="1334"/>
      <c r="AW56" s="1334"/>
      <c r="AX56" s="1334"/>
      <c r="AY56" s="1334"/>
      <c r="AZ56" s="1334"/>
      <c r="BA56" s="1334"/>
      <c r="BB56" s="1335"/>
      <c r="BC56" s="1335"/>
      <c r="BD56" s="1335"/>
      <c r="BE56" s="1335"/>
      <c r="BF56" s="1335"/>
      <c r="BG56" s="1335"/>
      <c r="BH56" s="1335"/>
      <c r="BI56" s="1335"/>
      <c r="BJ56" s="1335"/>
      <c r="BK56" s="1335"/>
      <c r="BL56" s="1335"/>
      <c r="BM56" s="1335"/>
      <c r="BN56" s="1335"/>
      <c r="BO56" s="1335"/>
      <c r="BP56" s="1336"/>
      <c r="BQ56" s="1336"/>
      <c r="BR56" s="1336"/>
      <c r="BS56" s="1336"/>
      <c r="BT56" s="1336"/>
      <c r="BU56" s="1336"/>
      <c r="BV56" s="1336"/>
      <c r="BW56" s="1336"/>
      <c r="BX56" s="1336"/>
      <c r="BY56" s="1336"/>
      <c r="BZ56" s="1336"/>
      <c r="CA56" s="1336"/>
      <c r="CB56" s="1336"/>
      <c r="CC56" s="1336"/>
      <c r="CD56" s="1336"/>
      <c r="CE56" s="1336"/>
      <c r="CF56" s="1336"/>
      <c r="CG56" s="1336"/>
      <c r="CH56" s="1336"/>
      <c r="CI56" s="1336"/>
      <c r="CJ56" s="1336"/>
      <c r="CK56" s="1336"/>
      <c r="CL56" s="1336"/>
      <c r="CM56" s="1336"/>
      <c r="CN56" s="1336"/>
      <c r="CO56" s="1336"/>
      <c r="CP56" s="1336"/>
      <c r="CQ56" s="1336"/>
      <c r="CR56" s="1336"/>
      <c r="CS56" s="1336"/>
      <c r="CT56" s="1336"/>
      <c r="CU56" s="1336"/>
      <c r="CV56" s="1336"/>
      <c r="CW56" s="1336"/>
      <c r="CX56" s="1336"/>
      <c r="CY56" s="1336"/>
      <c r="CZ56" s="1336"/>
      <c r="DA56" s="1336"/>
      <c r="DB56" s="1336"/>
      <c r="DC56" s="1336"/>
    </row>
    <row r="57" spans="1:109" s="404" customFormat="1" ht="13.2" x14ac:dyDescent="0.2">
      <c r="B57" s="410"/>
      <c r="G57" s="1330"/>
      <c r="H57" s="1330"/>
      <c r="I57" s="1338"/>
      <c r="J57" s="1338"/>
      <c r="K57" s="1337"/>
      <c r="L57" s="1337"/>
      <c r="M57" s="1337"/>
      <c r="N57" s="1337"/>
      <c r="AM57" s="388"/>
      <c r="AN57" s="1334"/>
      <c r="AO57" s="1334"/>
      <c r="AP57" s="1334"/>
      <c r="AQ57" s="1334"/>
      <c r="AR57" s="1334"/>
      <c r="AS57" s="1334"/>
      <c r="AT57" s="1334"/>
      <c r="AU57" s="1334"/>
      <c r="AV57" s="1334"/>
      <c r="AW57" s="1334"/>
      <c r="AX57" s="1334"/>
      <c r="AY57" s="1334"/>
      <c r="AZ57" s="1334"/>
      <c r="BA57" s="1334"/>
      <c r="BB57" s="1335" t="s">
        <v>637</v>
      </c>
      <c r="BC57" s="1335"/>
      <c r="BD57" s="1335"/>
      <c r="BE57" s="1335"/>
      <c r="BF57" s="1335"/>
      <c r="BG57" s="1335"/>
      <c r="BH57" s="1335"/>
      <c r="BI57" s="1335"/>
      <c r="BJ57" s="1335"/>
      <c r="BK57" s="1335"/>
      <c r="BL57" s="1335"/>
      <c r="BM57" s="1335"/>
      <c r="BN57" s="1335"/>
      <c r="BO57" s="1335"/>
      <c r="BP57" s="1336">
        <v>57.6</v>
      </c>
      <c r="BQ57" s="1336"/>
      <c r="BR57" s="1336"/>
      <c r="BS57" s="1336"/>
      <c r="BT57" s="1336"/>
      <c r="BU57" s="1336"/>
      <c r="BV57" s="1336"/>
      <c r="BW57" s="1336"/>
      <c r="BX57" s="1336">
        <v>58.9</v>
      </c>
      <c r="BY57" s="1336"/>
      <c r="BZ57" s="1336"/>
      <c r="CA57" s="1336"/>
      <c r="CB57" s="1336"/>
      <c r="CC57" s="1336"/>
      <c r="CD57" s="1336"/>
      <c r="CE57" s="1336"/>
      <c r="CF57" s="1336">
        <v>60.5</v>
      </c>
      <c r="CG57" s="1336"/>
      <c r="CH57" s="1336"/>
      <c r="CI57" s="1336"/>
      <c r="CJ57" s="1336"/>
      <c r="CK57" s="1336"/>
      <c r="CL57" s="1336"/>
      <c r="CM57" s="1336"/>
      <c r="CN57" s="1336">
        <v>61.2</v>
      </c>
      <c r="CO57" s="1336"/>
      <c r="CP57" s="1336"/>
      <c r="CQ57" s="1336"/>
      <c r="CR57" s="1336"/>
      <c r="CS57" s="1336"/>
      <c r="CT57" s="1336"/>
      <c r="CU57" s="1336"/>
      <c r="CV57" s="1336">
        <v>61.8</v>
      </c>
      <c r="CW57" s="1336"/>
      <c r="CX57" s="1336"/>
      <c r="CY57" s="1336"/>
      <c r="CZ57" s="1336"/>
      <c r="DA57" s="1336"/>
      <c r="DB57" s="1336"/>
      <c r="DC57" s="1336"/>
      <c r="DD57" s="415"/>
      <c r="DE57" s="410"/>
    </row>
    <row r="58" spans="1:109" s="404" customFormat="1" ht="13.2" x14ac:dyDescent="0.2">
      <c r="A58" s="388"/>
      <c r="B58" s="410"/>
      <c r="G58" s="1330"/>
      <c r="H58" s="1330"/>
      <c r="I58" s="1338"/>
      <c r="J58" s="1338"/>
      <c r="K58" s="1337"/>
      <c r="L58" s="1337"/>
      <c r="M58" s="1337"/>
      <c r="N58" s="1337"/>
      <c r="AM58" s="388"/>
      <c r="AN58" s="1334"/>
      <c r="AO58" s="1334"/>
      <c r="AP58" s="1334"/>
      <c r="AQ58" s="1334"/>
      <c r="AR58" s="1334"/>
      <c r="AS58" s="1334"/>
      <c r="AT58" s="1334"/>
      <c r="AU58" s="1334"/>
      <c r="AV58" s="1334"/>
      <c r="AW58" s="1334"/>
      <c r="AX58" s="1334"/>
      <c r="AY58" s="1334"/>
      <c r="AZ58" s="1334"/>
      <c r="BA58" s="1334"/>
      <c r="BB58" s="1335"/>
      <c r="BC58" s="1335"/>
      <c r="BD58" s="1335"/>
      <c r="BE58" s="1335"/>
      <c r="BF58" s="1335"/>
      <c r="BG58" s="1335"/>
      <c r="BH58" s="1335"/>
      <c r="BI58" s="1335"/>
      <c r="BJ58" s="1335"/>
      <c r="BK58" s="1335"/>
      <c r="BL58" s="1335"/>
      <c r="BM58" s="1335"/>
      <c r="BN58" s="1335"/>
      <c r="BO58" s="1335"/>
      <c r="BP58" s="1336"/>
      <c r="BQ58" s="1336"/>
      <c r="BR58" s="1336"/>
      <c r="BS58" s="1336"/>
      <c r="BT58" s="1336"/>
      <c r="BU58" s="1336"/>
      <c r="BV58" s="1336"/>
      <c r="BW58" s="1336"/>
      <c r="BX58" s="1336"/>
      <c r="BY58" s="1336"/>
      <c r="BZ58" s="1336"/>
      <c r="CA58" s="1336"/>
      <c r="CB58" s="1336"/>
      <c r="CC58" s="1336"/>
      <c r="CD58" s="1336"/>
      <c r="CE58" s="1336"/>
      <c r="CF58" s="1336"/>
      <c r="CG58" s="1336"/>
      <c r="CH58" s="1336"/>
      <c r="CI58" s="1336"/>
      <c r="CJ58" s="1336"/>
      <c r="CK58" s="1336"/>
      <c r="CL58" s="1336"/>
      <c r="CM58" s="1336"/>
      <c r="CN58" s="1336"/>
      <c r="CO58" s="1336"/>
      <c r="CP58" s="1336"/>
      <c r="CQ58" s="1336"/>
      <c r="CR58" s="1336"/>
      <c r="CS58" s="1336"/>
      <c r="CT58" s="1336"/>
      <c r="CU58" s="1336"/>
      <c r="CV58" s="1336"/>
      <c r="CW58" s="1336"/>
      <c r="CX58" s="1336"/>
      <c r="CY58" s="1336"/>
      <c r="CZ58" s="1336"/>
      <c r="DA58" s="1336"/>
      <c r="DB58" s="1336"/>
      <c r="DC58" s="1336"/>
      <c r="DD58" s="415"/>
      <c r="DE58" s="410"/>
    </row>
    <row r="59" spans="1:109" s="404" customFormat="1" ht="13.2" x14ac:dyDescent="0.2">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2" x14ac:dyDescent="0.2">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2" x14ac:dyDescent="0.2">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2" x14ac:dyDescent="0.2">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6.2" x14ac:dyDescent="0.2">
      <c r="B63" s="408" t="s">
        <v>636</v>
      </c>
    </row>
    <row r="64" spans="1:109" ht="13.2" x14ac:dyDescent="0.2">
      <c r="B64" s="389"/>
      <c r="G64" s="405"/>
      <c r="I64" s="407"/>
      <c r="J64" s="407"/>
      <c r="K64" s="407"/>
      <c r="L64" s="407"/>
      <c r="M64" s="407"/>
      <c r="N64" s="406"/>
      <c r="AM64" s="405"/>
      <c r="AN64" s="405" t="s">
        <v>635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2" x14ac:dyDescent="0.2">
      <c r="B65" s="389"/>
      <c r="AN65" s="1321" t="s">
        <v>641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2" x14ac:dyDescent="0.2">
      <c r="B66" s="389"/>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2" x14ac:dyDescent="0.2">
      <c r="B67" s="389"/>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2" x14ac:dyDescent="0.2">
      <c r="B68" s="389"/>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2" x14ac:dyDescent="0.2">
      <c r="B69" s="389"/>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2" x14ac:dyDescent="0.2">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2" x14ac:dyDescent="0.2">
      <c r="B71" s="389"/>
      <c r="G71" s="399"/>
      <c r="I71" s="402"/>
      <c r="J71" s="401"/>
      <c r="K71" s="401"/>
      <c r="L71" s="400"/>
      <c r="M71" s="401"/>
      <c r="N71" s="400"/>
      <c r="AM71" s="399"/>
      <c r="AN71" s="388" t="s">
        <v>634</v>
      </c>
    </row>
    <row r="72" spans="2:107" ht="13.2" x14ac:dyDescent="0.2">
      <c r="B72" s="389"/>
      <c r="G72" s="1330"/>
      <c r="H72" s="1330"/>
      <c r="I72" s="1330"/>
      <c r="J72" s="1330"/>
      <c r="K72" s="398"/>
      <c r="L72" s="398"/>
      <c r="M72" s="397"/>
      <c r="N72" s="397"/>
      <c r="AN72" s="1331"/>
      <c r="AO72" s="1332"/>
      <c r="AP72" s="1332"/>
      <c r="AQ72" s="1332"/>
      <c r="AR72" s="1332"/>
      <c r="AS72" s="1332"/>
      <c r="AT72" s="1332"/>
      <c r="AU72" s="1332"/>
      <c r="AV72" s="1332"/>
      <c r="AW72" s="1332"/>
      <c r="AX72" s="1332"/>
      <c r="AY72" s="1332"/>
      <c r="AZ72" s="1332"/>
      <c r="BA72" s="1332"/>
      <c r="BB72" s="1332"/>
      <c r="BC72" s="1332"/>
      <c r="BD72" s="1332"/>
      <c r="BE72" s="1332"/>
      <c r="BF72" s="1332"/>
      <c r="BG72" s="1332"/>
      <c r="BH72" s="1332"/>
      <c r="BI72" s="1332"/>
      <c r="BJ72" s="1332"/>
      <c r="BK72" s="1332"/>
      <c r="BL72" s="1332"/>
      <c r="BM72" s="1332"/>
      <c r="BN72" s="1332"/>
      <c r="BO72" s="1333"/>
      <c r="BP72" s="1334" t="s">
        <v>566</v>
      </c>
      <c r="BQ72" s="1334"/>
      <c r="BR72" s="1334"/>
      <c r="BS72" s="1334"/>
      <c r="BT72" s="1334"/>
      <c r="BU72" s="1334"/>
      <c r="BV72" s="1334"/>
      <c r="BW72" s="1334"/>
      <c r="BX72" s="1334" t="s">
        <v>567</v>
      </c>
      <c r="BY72" s="1334"/>
      <c r="BZ72" s="1334"/>
      <c r="CA72" s="1334"/>
      <c r="CB72" s="1334"/>
      <c r="CC72" s="1334"/>
      <c r="CD72" s="1334"/>
      <c r="CE72" s="1334"/>
      <c r="CF72" s="1334" t="s">
        <v>568</v>
      </c>
      <c r="CG72" s="1334"/>
      <c r="CH72" s="1334"/>
      <c r="CI72" s="1334"/>
      <c r="CJ72" s="1334"/>
      <c r="CK72" s="1334"/>
      <c r="CL72" s="1334"/>
      <c r="CM72" s="1334"/>
      <c r="CN72" s="1334" t="s">
        <v>569</v>
      </c>
      <c r="CO72" s="1334"/>
      <c r="CP72" s="1334"/>
      <c r="CQ72" s="1334"/>
      <c r="CR72" s="1334"/>
      <c r="CS72" s="1334"/>
      <c r="CT72" s="1334"/>
      <c r="CU72" s="1334"/>
      <c r="CV72" s="1334" t="s">
        <v>570</v>
      </c>
      <c r="CW72" s="1334"/>
      <c r="CX72" s="1334"/>
      <c r="CY72" s="1334"/>
      <c r="CZ72" s="1334"/>
      <c r="DA72" s="1334"/>
      <c r="DB72" s="1334"/>
      <c r="DC72" s="1334"/>
    </row>
    <row r="73" spans="2:107" ht="13.2" x14ac:dyDescent="0.2">
      <c r="B73" s="389"/>
      <c r="G73" s="1339"/>
      <c r="H73" s="1339"/>
      <c r="I73" s="1339"/>
      <c r="J73" s="1339"/>
      <c r="K73" s="1341"/>
      <c r="L73" s="1341"/>
      <c r="M73" s="1341"/>
      <c r="N73" s="1341"/>
      <c r="AM73" s="396"/>
      <c r="AN73" s="1335" t="s">
        <v>633</v>
      </c>
      <c r="AO73" s="1335"/>
      <c r="AP73" s="1335"/>
      <c r="AQ73" s="1335"/>
      <c r="AR73" s="1335"/>
      <c r="AS73" s="1335"/>
      <c r="AT73" s="1335"/>
      <c r="AU73" s="1335"/>
      <c r="AV73" s="1335"/>
      <c r="AW73" s="1335"/>
      <c r="AX73" s="1335"/>
      <c r="AY73" s="1335"/>
      <c r="AZ73" s="1335"/>
      <c r="BA73" s="1335"/>
      <c r="BB73" s="1335" t="s">
        <v>631</v>
      </c>
      <c r="BC73" s="1335"/>
      <c r="BD73" s="1335"/>
      <c r="BE73" s="1335"/>
      <c r="BF73" s="1335"/>
      <c r="BG73" s="1335"/>
      <c r="BH73" s="1335"/>
      <c r="BI73" s="1335"/>
      <c r="BJ73" s="1335"/>
      <c r="BK73" s="1335"/>
      <c r="BL73" s="1335"/>
      <c r="BM73" s="1335"/>
      <c r="BN73" s="1335"/>
      <c r="BO73" s="1335"/>
      <c r="BP73" s="1336">
        <v>40.4</v>
      </c>
      <c r="BQ73" s="1336"/>
      <c r="BR73" s="1336"/>
      <c r="BS73" s="1336"/>
      <c r="BT73" s="1336"/>
      <c r="BU73" s="1336"/>
      <c r="BV73" s="1336"/>
      <c r="BW73" s="1336"/>
      <c r="BX73" s="1336">
        <v>33</v>
      </c>
      <c r="BY73" s="1336"/>
      <c r="BZ73" s="1336"/>
      <c r="CA73" s="1336"/>
      <c r="CB73" s="1336"/>
      <c r="CC73" s="1336"/>
      <c r="CD73" s="1336"/>
      <c r="CE73" s="1336"/>
      <c r="CF73" s="1336">
        <v>21.8</v>
      </c>
      <c r="CG73" s="1336"/>
      <c r="CH73" s="1336"/>
      <c r="CI73" s="1336"/>
      <c r="CJ73" s="1336"/>
      <c r="CK73" s="1336"/>
      <c r="CL73" s="1336"/>
      <c r="CM73" s="1336"/>
      <c r="CN73" s="1336">
        <v>38.299999999999997</v>
      </c>
      <c r="CO73" s="1336"/>
      <c r="CP73" s="1336"/>
      <c r="CQ73" s="1336"/>
      <c r="CR73" s="1336"/>
      <c r="CS73" s="1336"/>
      <c r="CT73" s="1336"/>
      <c r="CU73" s="1336"/>
      <c r="CV73" s="1336">
        <v>33.299999999999997</v>
      </c>
      <c r="CW73" s="1336"/>
      <c r="CX73" s="1336"/>
      <c r="CY73" s="1336"/>
      <c r="CZ73" s="1336"/>
      <c r="DA73" s="1336"/>
      <c r="DB73" s="1336"/>
      <c r="DC73" s="1336"/>
    </row>
    <row r="74" spans="2:107" ht="13.2" x14ac:dyDescent="0.2">
      <c r="B74" s="389"/>
      <c r="G74" s="1339"/>
      <c r="H74" s="1339"/>
      <c r="I74" s="1339"/>
      <c r="J74" s="1339"/>
      <c r="K74" s="1341"/>
      <c r="L74" s="1341"/>
      <c r="M74" s="1341"/>
      <c r="N74" s="1341"/>
      <c r="AM74" s="396"/>
      <c r="AN74" s="1335"/>
      <c r="AO74" s="1335"/>
      <c r="AP74" s="1335"/>
      <c r="AQ74" s="1335"/>
      <c r="AR74" s="1335"/>
      <c r="AS74" s="1335"/>
      <c r="AT74" s="1335"/>
      <c r="AU74" s="1335"/>
      <c r="AV74" s="1335"/>
      <c r="AW74" s="1335"/>
      <c r="AX74" s="1335"/>
      <c r="AY74" s="1335"/>
      <c r="AZ74" s="1335"/>
      <c r="BA74" s="1335"/>
      <c r="BB74" s="1335"/>
      <c r="BC74" s="1335"/>
      <c r="BD74" s="1335"/>
      <c r="BE74" s="1335"/>
      <c r="BF74" s="1335"/>
      <c r="BG74" s="1335"/>
      <c r="BH74" s="1335"/>
      <c r="BI74" s="1335"/>
      <c r="BJ74" s="1335"/>
      <c r="BK74" s="1335"/>
      <c r="BL74" s="1335"/>
      <c r="BM74" s="1335"/>
      <c r="BN74" s="1335"/>
      <c r="BO74" s="1335"/>
      <c r="BP74" s="1336"/>
      <c r="BQ74" s="1336"/>
      <c r="BR74" s="1336"/>
      <c r="BS74" s="1336"/>
      <c r="BT74" s="1336"/>
      <c r="BU74" s="1336"/>
      <c r="BV74" s="1336"/>
      <c r="BW74" s="1336"/>
      <c r="BX74" s="1336"/>
      <c r="BY74" s="1336"/>
      <c r="BZ74" s="1336"/>
      <c r="CA74" s="1336"/>
      <c r="CB74" s="1336"/>
      <c r="CC74" s="1336"/>
      <c r="CD74" s="1336"/>
      <c r="CE74" s="1336"/>
      <c r="CF74" s="1336"/>
      <c r="CG74" s="1336"/>
      <c r="CH74" s="1336"/>
      <c r="CI74" s="1336"/>
      <c r="CJ74" s="1336"/>
      <c r="CK74" s="1336"/>
      <c r="CL74" s="1336"/>
      <c r="CM74" s="1336"/>
      <c r="CN74" s="1336"/>
      <c r="CO74" s="1336"/>
      <c r="CP74" s="1336"/>
      <c r="CQ74" s="1336"/>
      <c r="CR74" s="1336"/>
      <c r="CS74" s="1336"/>
      <c r="CT74" s="1336"/>
      <c r="CU74" s="1336"/>
      <c r="CV74" s="1336"/>
      <c r="CW74" s="1336"/>
      <c r="CX74" s="1336"/>
      <c r="CY74" s="1336"/>
      <c r="CZ74" s="1336"/>
      <c r="DA74" s="1336"/>
      <c r="DB74" s="1336"/>
      <c r="DC74" s="1336"/>
    </row>
    <row r="75" spans="2:107" ht="13.2" x14ac:dyDescent="0.2">
      <c r="B75" s="389"/>
      <c r="G75" s="1339"/>
      <c r="H75" s="1339"/>
      <c r="I75" s="1330"/>
      <c r="J75" s="1330"/>
      <c r="K75" s="1337"/>
      <c r="L75" s="1337"/>
      <c r="M75" s="1337"/>
      <c r="N75" s="1337"/>
      <c r="AM75" s="396"/>
      <c r="AN75" s="1335"/>
      <c r="AO75" s="1335"/>
      <c r="AP75" s="1335"/>
      <c r="AQ75" s="1335"/>
      <c r="AR75" s="1335"/>
      <c r="AS75" s="1335"/>
      <c r="AT75" s="1335"/>
      <c r="AU75" s="1335"/>
      <c r="AV75" s="1335"/>
      <c r="AW75" s="1335"/>
      <c r="AX75" s="1335"/>
      <c r="AY75" s="1335"/>
      <c r="AZ75" s="1335"/>
      <c r="BA75" s="1335"/>
      <c r="BB75" s="1335" t="s">
        <v>630</v>
      </c>
      <c r="BC75" s="1335"/>
      <c r="BD75" s="1335"/>
      <c r="BE75" s="1335"/>
      <c r="BF75" s="1335"/>
      <c r="BG75" s="1335"/>
      <c r="BH75" s="1335"/>
      <c r="BI75" s="1335"/>
      <c r="BJ75" s="1335"/>
      <c r="BK75" s="1335"/>
      <c r="BL75" s="1335"/>
      <c r="BM75" s="1335"/>
      <c r="BN75" s="1335"/>
      <c r="BO75" s="1335"/>
      <c r="BP75" s="1336">
        <v>11.5</v>
      </c>
      <c r="BQ75" s="1336"/>
      <c r="BR75" s="1336"/>
      <c r="BS75" s="1336"/>
      <c r="BT75" s="1336"/>
      <c r="BU75" s="1336"/>
      <c r="BV75" s="1336"/>
      <c r="BW75" s="1336"/>
      <c r="BX75" s="1336">
        <v>10.5</v>
      </c>
      <c r="BY75" s="1336"/>
      <c r="BZ75" s="1336"/>
      <c r="CA75" s="1336"/>
      <c r="CB75" s="1336"/>
      <c r="CC75" s="1336"/>
      <c r="CD75" s="1336"/>
      <c r="CE75" s="1336"/>
      <c r="CF75" s="1336">
        <v>10.1</v>
      </c>
      <c r="CG75" s="1336"/>
      <c r="CH75" s="1336"/>
      <c r="CI75" s="1336"/>
      <c r="CJ75" s="1336"/>
      <c r="CK75" s="1336"/>
      <c r="CL75" s="1336"/>
      <c r="CM75" s="1336"/>
      <c r="CN75" s="1336">
        <v>9.3000000000000007</v>
      </c>
      <c r="CO75" s="1336"/>
      <c r="CP75" s="1336"/>
      <c r="CQ75" s="1336"/>
      <c r="CR75" s="1336"/>
      <c r="CS75" s="1336"/>
      <c r="CT75" s="1336"/>
      <c r="CU75" s="1336"/>
      <c r="CV75" s="1336">
        <v>9.4</v>
      </c>
      <c r="CW75" s="1336"/>
      <c r="CX75" s="1336"/>
      <c r="CY75" s="1336"/>
      <c r="CZ75" s="1336"/>
      <c r="DA75" s="1336"/>
      <c r="DB75" s="1336"/>
      <c r="DC75" s="1336"/>
    </row>
    <row r="76" spans="2:107" ht="13.2" x14ac:dyDescent="0.2">
      <c r="B76" s="389"/>
      <c r="G76" s="1339"/>
      <c r="H76" s="1339"/>
      <c r="I76" s="1330"/>
      <c r="J76" s="1330"/>
      <c r="K76" s="1337"/>
      <c r="L76" s="1337"/>
      <c r="M76" s="1337"/>
      <c r="N76" s="1337"/>
      <c r="AM76" s="396"/>
      <c r="AN76" s="1335"/>
      <c r="AO76" s="1335"/>
      <c r="AP76" s="1335"/>
      <c r="AQ76" s="1335"/>
      <c r="AR76" s="1335"/>
      <c r="AS76" s="1335"/>
      <c r="AT76" s="1335"/>
      <c r="AU76" s="1335"/>
      <c r="AV76" s="1335"/>
      <c r="AW76" s="1335"/>
      <c r="AX76" s="1335"/>
      <c r="AY76" s="1335"/>
      <c r="AZ76" s="1335"/>
      <c r="BA76" s="1335"/>
      <c r="BB76" s="1335"/>
      <c r="BC76" s="1335"/>
      <c r="BD76" s="1335"/>
      <c r="BE76" s="1335"/>
      <c r="BF76" s="1335"/>
      <c r="BG76" s="1335"/>
      <c r="BH76" s="1335"/>
      <c r="BI76" s="1335"/>
      <c r="BJ76" s="1335"/>
      <c r="BK76" s="1335"/>
      <c r="BL76" s="1335"/>
      <c r="BM76" s="1335"/>
      <c r="BN76" s="1335"/>
      <c r="BO76" s="1335"/>
      <c r="BP76" s="1336"/>
      <c r="BQ76" s="1336"/>
      <c r="BR76" s="1336"/>
      <c r="BS76" s="1336"/>
      <c r="BT76" s="1336"/>
      <c r="BU76" s="1336"/>
      <c r="BV76" s="1336"/>
      <c r="BW76" s="1336"/>
      <c r="BX76" s="1336"/>
      <c r="BY76" s="1336"/>
      <c r="BZ76" s="1336"/>
      <c r="CA76" s="1336"/>
      <c r="CB76" s="1336"/>
      <c r="CC76" s="1336"/>
      <c r="CD76" s="1336"/>
      <c r="CE76" s="1336"/>
      <c r="CF76" s="1336"/>
      <c r="CG76" s="1336"/>
      <c r="CH76" s="1336"/>
      <c r="CI76" s="1336"/>
      <c r="CJ76" s="1336"/>
      <c r="CK76" s="1336"/>
      <c r="CL76" s="1336"/>
      <c r="CM76" s="1336"/>
      <c r="CN76" s="1336"/>
      <c r="CO76" s="1336"/>
      <c r="CP76" s="1336"/>
      <c r="CQ76" s="1336"/>
      <c r="CR76" s="1336"/>
      <c r="CS76" s="1336"/>
      <c r="CT76" s="1336"/>
      <c r="CU76" s="1336"/>
      <c r="CV76" s="1336"/>
      <c r="CW76" s="1336"/>
      <c r="CX76" s="1336"/>
      <c r="CY76" s="1336"/>
      <c r="CZ76" s="1336"/>
      <c r="DA76" s="1336"/>
      <c r="DB76" s="1336"/>
      <c r="DC76" s="1336"/>
    </row>
    <row r="77" spans="2:107" ht="13.2" x14ac:dyDescent="0.2">
      <c r="B77" s="389"/>
      <c r="G77" s="1330"/>
      <c r="H77" s="1330"/>
      <c r="I77" s="1330"/>
      <c r="J77" s="1330"/>
      <c r="K77" s="1341"/>
      <c r="L77" s="1341"/>
      <c r="M77" s="1341"/>
      <c r="N77" s="1341"/>
      <c r="AN77" s="1334" t="s">
        <v>632</v>
      </c>
      <c r="AO77" s="1334"/>
      <c r="AP77" s="1334"/>
      <c r="AQ77" s="1334"/>
      <c r="AR77" s="1334"/>
      <c r="AS77" s="1334"/>
      <c r="AT77" s="1334"/>
      <c r="AU77" s="1334"/>
      <c r="AV77" s="1334"/>
      <c r="AW77" s="1334"/>
      <c r="AX77" s="1334"/>
      <c r="AY77" s="1334"/>
      <c r="AZ77" s="1334"/>
      <c r="BA77" s="1334"/>
      <c r="BB77" s="1335" t="s">
        <v>631</v>
      </c>
      <c r="BC77" s="1335"/>
      <c r="BD77" s="1335"/>
      <c r="BE77" s="1335"/>
      <c r="BF77" s="1335"/>
      <c r="BG77" s="1335"/>
      <c r="BH77" s="1335"/>
      <c r="BI77" s="1335"/>
      <c r="BJ77" s="1335"/>
      <c r="BK77" s="1335"/>
      <c r="BL77" s="1335"/>
      <c r="BM77" s="1335"/>
      <c r="BN77" s="1335"/>
      <c r="BO77" s="1335"/>
      <c r="BP77" s="1336">
        <v>38.5</v>
      </c>
      <c r="BQ77" s="1336"/>
      <c r="BR77" s="1336"/>
      <c r="BS77" s="1336"/>
      <c r="BT77" s="1336"/>
      <c r="BU77" s="1336"/>
      <c r="BV77" s="1336"/>
      <c r="BW77" s="1336"/>
      <c r="BX77" s="1336">
        <v>32.799999999999997</v>
      </c>
      <c r="BY77" s="1336"/>
      <c r="BZ77" s="1336"/>
      <c r="CA77" s="1336"/>
      <c r="CB77" s="1336"/>
      <c r="CC77" s="1336"/>
      <c r="CD77" s="1336"/>
      <c r="CE77" s="1336"/>
      <c r="CF77" s="1336">
        <v>20.9</v>
      </c>
      <c r="CG77" s="1336"/>
      <c r="CH77" s="1336"/>
      <c r="CI77" s="1336"/>
      <c r="CJ77" s="1336"/>
      <c r="CK77" s="1336"/>
      <c r="CL77" s="1336"/>
      <c r="CM77" s="1336"/>
      <c r="CN77" s="1336">
        <v>21</v>
      </c>
      <c r="CO77" s="1336"/>
      <c r="CP77" s="1336"/>
      <c r="CQ77" s="1336"/>
      <c r="CR77" s="1336"/>
      <c r="CS77" s="1336"/>
      <c r="CT77" s="1336"/>
      <c r="CU77" s="1336"/>
      <c r="CV77" s="1336">
        <v>23.5</v>
      </c>
      <c r="CW77" s="1336"/>
      <c r="CX77" s="1336"/>
      <c r="CY77" s="1336"/>
      <c r="CZ77" s="1336"/>
      <c r="DA77" s="1336"/>
      <c r="DB77" s="1336"/>
      <c r="DC77" s="1336"/>
    </row>
    <row r="78" spans="2:107" ht="13.2" x14ac:dyDescent="0.2">
      <c r="B78" s="389"/>
      <c r="G78" s="1330"/>
      <c r="H78" s="1330"/>
      <c r="I78" s="1330"/>
      <c r="J78" s="1330"/>
      <c r="K78" s="1341"/>
      <c r="L78" s="1341"/>
      <c r="M78" s="1341"/>
      <c r="N78" s="1341"/>
      <c r="AN78" s="1334"/>
      <c r="AO78" s="1334"/>
      <c r="AP78" s="1334"/>
      <c r="AQ78" s="1334"/>
      <c r="AR78" s="1334"/>
      <c r="AS78" s="1334"/>
      <c r="AT78" s="1334"/>
      <c r="AU78" s="1334"/>
      <c r="AV78" s="1334"/>
      <c r="AW78" s="1334"/>
      <c r="AX78" s="1334"/>
      <c r="AY78" s="1334"/>
      <c r="AZ78" s="1334"/>
      <c r="BA78" s="1334"/>
      <c r="BB78" s="1335"/>
      <c r="BC78" s="1335"/>
      <c r="BD78" s="1335"/>
      <c r="BE78" s="1335"/>
      <c r="BF78" s="1335"/>
      <c r="BG78" s="1335"/>
      <c r="BH78" s="1335"/>
      <c r="BI78" s="1335"/>
      <c r="BJ78" s="1335"/>
      <c r="BK78" s="1335"/>
      <c r="BL78" s="1335"/>
      <c r="BM78" s="1335"/>
      <c r="BN78" s="1335"/>
      <c r="BO78" s="1335"/>
      <c r="BP78" s="1336"/>
      <c r="BQ78" s="1336"/>
      <c r="BR78" s="1336"/>
      <c r="BS78" s="1336"/>
      <c r="BT78" s="1336"/>
      <c r="BU78" s="1336"/>
      <c r="BV78" s="1336"/>
      <c r="BW78" s="1336"/>
      <c r="BX78" s="1336"/>
      <c r="BY78" s="1336"/>
      <c r="BZ78" s="1336"/>
      <c r="CA78" s="1336"/>
      <c r="CB78" s="1336"/>
      <c r="CC78" s="1336"/>
      <c r="CD78" s="1336"/>
      <c r="CE78" s="1336"/>
      <c r="CF78" s="1336"/>
      <c r="CG78" s="1336"/>
      <c r="CH78" s="1336"/>
      <c r="CI78" s="1336"/>
      <c r="CJ78" s="1336"/>
      <c r="CK78" s="1336"/>
      <c r="CL78" s="1336"/>
      <c r="CM78" s="1336"/>
      <c r="CN78" s="1336"/>
      <c r="CO78" s="1336"/>
      <c r="CP78" s="1336"/>
      <c r="CQ78" s="1336"/>
      <c r="CR78" s="1336"/>
      <c r="CS78" s="1336"/>
      <c r="CT78" s="1336"/>
      <c r="CU78" s="1336"/>
      <c r="CV78" s="1336"/>
      <c r="CW78" s="1336"/>
      <c r="CX78" s="1336"/>
      <c r="CY78" s="1336"/>
      <c r="CZ78" s="1336"/>
      <c r="DA78" s="1336"/>
      <c r="DB78" s="1336"/>
      <c r="DC78" s="1336"/>
    </row>
    <row r="79" spans="2:107" ht="13.2" x14ac:dyDescent="0.2">
      <c r="B79" s="389"/>
      <c r="G79" s="1330"/>
      <c r="H79" s="1330"/>
      <c r="I79" s="1338"/>
      <c r="J79" s="1338"/>
      <c r="K79" s="1342"/>
      <c r="L79" s="1342"/>
      <c r="M79" s="1342"/>
      <c r="N79" s="1342"/>
      <c r="AN79" s="1334"/>
      <c r="AO79" s="1334"/>
      <c r="AP79" s="1334"/>
      <c r="AQ79" s="1334"/>
      <c r="AR79" s="1334"/>
      <c r="AS79" s="1334"/>
      <c r="AT79" s="1334"/>
      <c r="AU79" s="1334"/>
      <c r="AV79" s="1334"/>
      <c r="AW79" s="1334"/>
      <c r="AX79" s="1334"/>
      <c r="AY79" s="1334"/>
      <c r="AZ79" s="1334"/>
      <c r="BA79" s="1334"/>
      <c r="BB79" s="1335" t="s">
        <v>630</v>
      </c>
      <c r="BC79" s="1335"/>
      <c r="BD79" s="1335"/>
      <c r="BE79" s="1335"/>
      <c r="BF79" s="1335"/>
      <c r="BG79" s="1335"/>
      <c r="BH79" s="1335"/>
      <c r="BI79" s="1335"/>
      <c r="BJ79" s="1335"/>
      <c r="BK79" s="1335"/>
      <c r="BL79" s="1335"/>
      <c r="BM79" s="1335"/>
      <c r="BN79" s="1335"/>
      <c r="BO79" s="1335"/>
      <c r="BP79" s="1336">
        <v>9.1999999999999993</v>
      </c>
      <c r="BQ79" s="1336"/>
      <c r="BR79" s="1336"/>
      <c r="BS79" s="1336"/>
      <c r="BT79" s="1336"/>
      <c r="BU79" s="1336"/>
      <c r="BV79" s="1336"/>
      <c r="BW79" s="1336"/>
      <c r="BX79" s="1336">
        <v>9.1</v>
      </c>
      <c r="BY79" s="1336"/>
      <c r="BZ79" s="1336"/>
      <c r="CA79" s="1336"/>
      <c r="CB79" s="1336"/>
      <c r="CC79" s="1336"/>
      <c r="CD79" s="1336"/>
      <c r="CE79" s="1336"/>
      <c r="CF79" s="1336">
        <v>9.1</v>
      </c>
      <c r="CG79" s="1336"/>
      <c r="CH79" s="1336"/>
      <c r="CI79" s="1336"/>
      <c r="CJ79" s="1336"/>
      <c r="CK79" s="1336"/>
      <c r="CL79" s="1336"/>
      <c r="CM79" s="1336"/>
      <c r="CN79" s="1336">
        <v>9.1999999999999993</v>
      </c>
      <c r="CO79" s="1336"/>
      <c r="CP79" s="1336"/>
      <c r="CQ79" s="1336"/>
      <c r="CR79" s="1336"/>
      <c r="CS79" s="1336"/>
      <c r="CT79" s="1336"/>
      <c r="CU79" s="1336"/>
      <c r="CV79" s="1336">
        <v>8.6</v>
      </c>
      <c r="CW79" s="1336"/>
      <c r="CX79" s="1336"/>
      <c r="CY79" s="1336"/>
      <c r="CZ79" s="1336"/>
      <c r="DA79" s="1336"/>
      <c r="DB79" s="1336"/>
      <c r="DC79" s="1336"/>
    </row>
    <row r="80" spans="2:107" ht="13.2" x14ac:dyDescent="0.2">
      <c r="B80" s="389"/>
      <c r="G80" s="1330"/>
      <c r="H80" s="1330"/>
      <c r="I80" s="1338"/>
      <c r="J80" s="1338"/>
      <c r="K80" s="1342"/>
      <c r="L80" s="1342"/>
      <c r="M80" s="1342"/>
      <c r="N80" s="1342"/>
      <c r="AN80" s="1334"/>
      <c r="AO80" s="1334"/>
      <c r="AP80" s="1334"/>
      <c r="AQ80" s="1334"/>
      <c r="AR80" s="1334"/>
      <c r="AS80" s="1334"/>
      <c r="AT80" s="1334"/>
      <c r="AU80" s="1334"/>
      <c r="AV80" s="1334"/>
      <c r="AW80" s="1334"/>
      <c r="AX80" s="1334"/>
      <c r="AY80" s="1334"/>
      <c r="AZ80" s="1334"/>
      <c r="BA80" s="1334"/>
      <c r="BB80" s="1335"/>
      <c r="BC80" s="1335"/>
      <c r="BD80" s="1335"/>
      <c r="BE80" s="1335"/>
      <c r="BF80" s="1335"/>
      <c r="BG80" s="1335"/>
      <c r="BH80" s="1335"/>
      <c r="BI80" s="1335"/>
      <c r="BJ80" s="1335"/>
      <c r="BK80" s="1335"/>
      <c r="BL80" s="1335"/>
      <c r="BM80" s="1335"/>
      <c r="BN80" s="1335"/>
      <c r="BO80" s="1335"/>
      <c r="BP80" s="1336"/>
      <c r="BQ80" s="1336"/>
      <c r="BR80" s="1336"/>
      <c r="BS80" s="1336"/>
      <c r="BT80" s="1336"/>
      <c r="BU80" s="1336"/>
      <c r="BV80" s="1336"/>
      <c r="BW80" s="1336"/>
      <c r="BX80" s="1336"/>
      <c r="BY80" s="1336"/>
      <c r="BZ80" s="1336"/>
      <c r="CA80" s="1336"/>
      <c r="CB80" s="1336"/>
      <c r="CC80" s="1336"/>
      <c r="CD80" s="1336"/>
      <c r="CE80" s="1336"/>
      <c r="CF80" s="1336"/>
      <c r="CG80" s="1336"/>
      <c r="CH80" s="1336"/>
      <c r="CI80" s="1336"/>
      <c r="CJ80" s="1336"/>
      <c r="CK80" s="1336"/>
      <c r="CL80" s="1336"/>
      <c r="CM80" s="1336"/>
      <c r="CN80" s="1336"/>
      <c r="CO80" s="1336"/>
      <c r="CP80" s="1336"/>
      <c r="CQ80" s="1336"/>
      <c r="CR80" s="1336"/>
      <c r="CS80" s="1336"/>
      <c r="CT80" s="1336"/>
      <c r="CU80" s="1336"/>
      <c r="CV80" s="1336"/>
      <c r="CW80" s="1336"/>
      <c r="CX80" s="1336"/>
      <c r="CY80" s="1336"/>
      <c r="CZ80" s="1336"/>
      <c r="DA80" s="1336"/>
      <c r="DB80" s="1336"/>
      <c r="DC80" s="1336"/>
    </row>
    <row r="81" spans="2:109" ht="13.2" x14ac:dyDescent="0.2">
      <c r="B81" s="389"/>
    </row>
    <row r="82" spans="2:109" ht="16.2" x14ac:dyDescent="0.2">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2" x14ac:dyDescent="0.2">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391"/>
      <c r="AQ87" s="391"/>
      <c r="BC87" s="391"/>
      <c r="BO87" s="391"/>
      <c r="CA87" s="391"/>
      <c r="CM87" s="391"/>
      <c r="CY87" s="391"/>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fCZ3eVEi7uZPLfKRHupj8r56J1RR40qFoGmad4JlpKtaFvkrzvVmXFgHHFc9lUJsNWiaAwqdn4jtsEutGJOtpg==" saltValue="i2hmeHOU7piM6XJnE+vEqg=="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3" zoomScale="85" zoomScaleNormal="85" zoomScaleSheetLayoutView="70" workbookViewId="0">
      <selection activeCell="A118" sqref="A118"/>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513</v>
      </c>
    </row>
  </sheetData>
  <sheetProtection algorithmName="SHA-512" hashValue="rd81AY2RKU209QHC0mP9BHQhDfA0OVhhtpJKe3OvleCgfrpfDRPUCTeX+SC1g7H3SZ9UEyB61ud27J2i7C72Ug==" saltValue="D6hka60Q8qfeoQdRWidb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55" workbookViewId="0">
      <selection activeCell="BL91" sqref="BL91"/>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513</v>
      </c>
    </row>
  </sheetData>
  <sheetProtection algorithmName="SHA-512" hashValue="+5yjj1ZFNRUHdi/2Lz61c+fNMCpbTXa6FSZa0z/WirIIsFalTdQE8A0lk10EVjV4+TWS1aODI7E3VJhjzwRNXw==" saltValue="fS2DD83UpRrGeecQ2Vgr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563</v>
      </c>
      <c r="G2" s="157"/>
      <c r="H2" s="158"/>
    </row>
    <row r="3" spans="1:8" x14ac:dyDescent="0.2">
      <c r="A3" s="154" t="s">
        <v>556</v>
      </c>
      <c r="B3" s="159"/>
      <c r="C3" s="160"/>
      <c r="D3" s="161">
        <v>76575</v>
      </c>
      <c r="E3" s="162"/>
      <c r="F3" s="163">
        <v>78903</v>
      </c>
      <c r="G3" s="164"/>
      <c r="H3" s="165"/>
    </row>
    <row r="4" spans="1:8" x14ac:dyDescent="0.2">
      <c r="A4" s="166"/>
      <c r="B4" s="167"/>
      <c r="C4" s="168"/>
      <c r="D4" s="169">
        <v>42769</v>
      </c>
      <c r="E4" s="170"/>
      <c r="F4" s="171">
        <v>49201</v>
      </c>
      <c r="G4" s="172"/>
      <c r="H4" s="173"/>
    </row>
    <row r="5" spans="1:8" x14ac:dyDescent="0.2">
      <c r="A5" s="154" t="s">
        <v>558</v>
      </c>
      <c r="B5" s="159"/>
      <c r="C5" s="160"/>
      <c r="D5" s="161">
        <v>76908</v>
      </c>
      <c r="E5" s="162"/>
      <c r="F5" s="163">
        <v>82993</v>
      </c>
      <c r="G5" s="164"/>
      <c r="H5" s="165"/>
    </row>
    <row r="6" spans="1:8" x14ac:dyDescent="0.2">
      <c r="A6" s="166"/>
      <c r="B6" s="167"/>
      <c r="C6" s="168"/>
      <c r="D6" s="169">
        <v>41845</v>
      </c>
      <c r="E6" s="170"/>
      <c r="F6" s="171">
        <v>46787</v>
      </c>
      <c r="G6" s="172"/>
      <c r="H6" s="173"/>
    </row>
    <row r="7" spans="1:8" x14ac:dyDescent="0.2">
      <c r="A7" s="154" t="s">
        <v>559</v>
      </c>
      <c r="B7" s="159"/>
      <c r="C7" s="160"/>
      <c r="D7" s="161">
        <v>101692</v>
      </c>
      <c r="E7" s="162"/>
      <c r="F7" s="163">
        <v>108252</v>
      </c>
      <c r="G7" s="164"/>
      <c r="H7" s="165"/>
    </row>
    <row r="8" spans="1:8" x14ac:dyDescent="0.2">
      <c r="A8" s="166"/>
      <c r="B8" s="167"/>
      <c r="C8" s="168"/>
      <c r="D8" s="169">
        <v>80710</v>
      </c>
      <c r="E8" s="170"/>
      <c r="F8" s="171">
        <v>50321</v>
      </c>
      <c r="G8" s="172"/>
      <c r="H8" s="173"/>
    </row>
    <row r="9" spans="1:8" x14ac:dyDescent="0.2">
      <c r="A9" s="154" t="s">
        <v>560</v>
      </c>
      <c r="B9" s="159"/>
      <c r="C9" s="160"/>
      <c r="D9" s="161">
        <v>99905</v>
      </c>
      <c r="E9" s="162"/>
      <c r="F9" s="163">
        <v>93492</v>
      </c>
      <c r="G9" s="164"/>
      <c r="H9" s="165"/>
    </row>
    <row r="10" spans="1:8" x14ac:dyDescent="0.2">
      <c r="A10" s="166"/>
      <c r="B10" s="167"/>
      <c r="C10" s="168"/>
      <c r="D10" s="169">
        <v>71971</v>
      </c>
      <c r="E10" s="170"/>
      <c r="F10" s="171">
        <v>53316</v>
      </c>
      <c r="G10" s="172"/>
      <c r="H10" s="173"/>
    </row>
    <row r="11" spans="1:8" x14ac:dyDescent="0.2">
      <c r="A11" s="154" t="s">
        <v>561</v>
      </c>
      <c r="B11" s="159"/>
      <c r="C11" s="160"/>
      <c r="D11" s="161">
        <v>153249</v>
      </c>
      <c r="E11" s="162"/>
      <c r="F11" s="163">
        <v>94796</v>
      </c>
      <c r="G11" s="164"/>
      <c r="H11" s="165"/>
    </row>
    <row r="12" spans="1:8" x14ac:dyDescent="0.2">
      <c r="A12" s="166"/>
      <c r="B12" s="167"/>
      <c r="C12" s="174"/>
      <c r="D12" s="169">
        <v>91361</v>
      </c>
      <c r="E12" s="170"/>
      <c r="F12" s="171">
        <v>55781</v>
      </c>
      <c r="G12" s="172"/>
      <c r="H12" s="173"/>
    </row>
    <row r="13" spans="1:8" x14ac:dyDescent="0.2">
      <c r="A13" s="154"/>
      <c r="B13" s="159"/>
      <c r="C13" s="175"/>
      <c r="D13" s="176">
        <v>101666</v>
      </c>
      <c r="E13" s="177"/>
      <c r="F13" s="178">
        <v>91687</v>
      </c>
      <c r="G13" s="179"/>
      <c r="H13" s="165"/>
    </row>
    <row r="14" spans="1:8" x14ac:dyDescent="0.2">
      <c r="A14" s="166"/>
      <c r="B14" s="167"/>
      <c r="C14" s="168"/>
      <c r="D14" s="169">
        <v>65731</v>
      </c>
      <c r="E14" s="170"/>
      <c r="F14" s="171">
        <v>51081</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10.3</v>
      </c>
      <c r="C19" s="180">
        <f>ROUND(VALUE(SUBSTITUTE(実質収支比率等に係る経年分析!G$48,"▲","-")),2)</f>
        <v>9.52</v>
      </c>
      <c r="D19" s="180">
        <f>ROUND(VALUE(SUBSTITUTE(実質収支比率等に係る経年分析!H$48,"▲","-")),2)</f>
        <v>10.23</v>
      </c>
      <c r="E19" s="180">
        <f>ROUND(VALUE(SUBSTITUTE(実質収支比率等に係る経年分析!I$48,"▲","-")),2)</f>
        <v>8.3000000000000007</v>
      </c>
      <c r="F19" s="180">
        <f>ROUND(VALUE(SUBSTITUTE(実質収支比率等に係る経年分析!J$48,"▲","-")),2)</f>
        <v>11.25</v>
      </c>
    </row>
    <row r="20" spans="1:11" x14ac:dyDescent="0.2">
      <c r="A20" s="180" t="s">
        <v>54</v>
      </c>
      <c r="B20" s="180">
        <f>ROUND(VALUE(SUBSTITUTE(実質収支比率等に係る経年分析!F$47,"▲","-")),2)</f>
        <v>46.11</v>
      </c>
      <c r="C20" s="180">
        <f>ROUND(VALUE(SUBSTITUTE(実質収支比率等に係る経年分析!G$47,"▲","-")),2)</f>
        <v>47.49</v>
      </c>
      <c r="D20" s="180">
        <f>ROUND(VALUE(SUBSTITUTE(実質収支比率等に係る経年分析!H$47,"▲","-")),2)</f>
        <v>48.54</v>
      </c>
      <c r="E20" s="180">
        <f>ROUND(VALUE(SUBSTITUTE(実質収支比率等に係る経年分析!I$47,"▲","-")),2)</f>
        <v>49.6</v>
      </c>
      <c r="F20" s="180">
        <f>ROUND(VALUE(SUBSTITUTE(実質収支比率等に係る経年分析!J$47,"▲","-")),2)</f>
        <v>47.23</v>
      </c>
    </row>
    <row r="21" spans="1:11" x14ac:dyDescent="0.2">
      <c r="A21" s="180" t="s">
        <v>55</v>
      </c>
      <c r="B21" s="180">
        <f>IF(ISNUMBER(VALUE(SUBSTITUTE(実質収支比率等に係る経年分析!F$49,"▲","-"))),ROUND(VALUE(SUBSTITUTE(実質収支比率等に係る経年分析!F$49,"▲","-")),2),NA())</f>
        <v>0.19</v>
      </c>
      <c r="C21" s="180">
        <f>IF(ISNUMBER(VALUE(SUBSTITUTE(実質収支比率等に係る経年分析!G$49,"▲","-"))),ROUND(VALUE(SUBSTITUTE(実質収支比率等に係る経年分析!G$49,"▲","-")),2),NA())</f>
        <v>-1.02</v>
      </c>
      <c r="D21" s="180">
        <f>IF(ISNUMBER(VALUE(SUBSTITUTE(実質収支比率等に係る経年分析!H$49,"▲","-"))),ROUND(VALUE(SUBSTITUTE(実質収支比率等に係る経年分析!H$49,"▲","-")),2),NA())</f>
        <v>-0.31</v>
      </c>
      <c r="E21" s="180">
        <f>IF(ISNUMBER(VALUE(SUBSTITUTE(実質収支比率等に係る経年分析!I$49,"▲","-"))),ROUND(VALUE(SUBSTITUTE(実質収支比率等に係る経年分析!I$49,"▲","-")),2),NA())</f>
        <v>-2.09</v>
      </c>
      <c r="F21" s="180">
        <f>IF(ISNUMBER(VALUE(SUBSTITUTE(実質収支比率等に係る経年分析!J$49,"▲","-"))),ROUND(VALUE(SUBSTITUTE(実質収支比率等に係る経年分析!J$49,"▲","-")),2),NA())</f>
        <v>2.2999999999999998</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1.1100000000000001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1.1399999999999999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6.74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0.25</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美咲町下水道事業特別会計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2">
      <c r="A30" s="181" t="str">
        <f>IF(連結実質赤字比率に係る赤字・黒字の構成分析!C$40="",NA(),連結実質赤字比率に係る赤字・黒字の構成分析!C$40)</f>
        <v>美咲町柵原公共下水道事業特別会計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0.32</v>
      </c>
    </row>
    <row r="31" spans="1:11" x14ac:dyDescent="0.2">
      <c r="A31" s="181" t="str">
        <f>IF(連結実質赤字比率に係る赤字・黒字の構成分析!C$39="",NA(),連結実質赤字比率に係る赤字・黒字の構成分析!C$39)</f>
        <v>美咲町中央公共下水道事業特別会計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0.33</v>
      </c>
    </row>
    <row r="32" spans="1:11" x14ac:dyDescent="0.2">
      <c r="A32" s="181" t="str">
        <f>IF(連結実質赤字比率に係る赤字・黒字の構成分析!C$38="",NA(),連結実質赤字比率に係る赤字・黒字の構成分析!C$38)</f>
        <v>美咲町介護保険事業特別会計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1.1299999999999999</v>
      </c>
    </row>
    <row r="33" spans="1:16" x14ac:dyDescent="0.2">
      <c r="A33" s="181" t="str">
        <f>IF(連結実質赤字比率に係る赤字・黒字の構成分析!C$37="",NA(),連結実質赤字比率に係る赤字・黒字の構成分析!C$37)</f>
        <v>美咲町国民健康保険事業特別会計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1.24</v>
      </c>
    </row>
    <row r="34" spans="1:16" x14ac:dyDescent="0.2">
      <c r="A34" s="181" t="str">
        <f>IF(連結実質赤字比率に係る赤字・黒字の構成分析!C$36="",NA(),連結実質赤字比率に係る赤字・黒字の構成分析!C$36)</f>
        <v>美咲町水道事業会計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11.43</v>
      </c>
    </row>
    <row r="36" spans="1:16" x14ac:dyDescent="0.2">
      <c r="A36" s="181" t="str">
        <f>IF(連結実質赤字比率に係る赤字・黒字の構成分析!C$34="",NA(),連結実質赤字比率に係る赤字・黒字の構成分析!C$34)</f>
        <v>美咲町住宅新築資金等貸付事業特別会計</v>
      </c>
      <c r="B36" s="181">
        <f>IF(ROUND(VALUE(SUBSTITUTE(連結実質赤字比率に係る赤字・黒字の構成分析!F$34,"▲", "-")), 2) &lt; 0, ABS(ROUND(VALUE(SUBSTITUTE(連結実質赤字比率に係る赤字・黒字の構成分析!F$34,"▲", "-")), 2)), NA())</f>
        <v>0.39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0.37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0.36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0.36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0.28999999999999998</v>
      </c>
      <c r="K36" s="181" t="e">
        <f>IF(ROUND(VALUE(SUBSTITUTE(連結実質赤字比率に係る赤字・黒字の構成分析!J$34,"▲", "-")), 2) &gt;= 0, ABS(ROUND(VALUE(SUBSTITUTE(連結実質赤字比率に係る赤字・黒字の構成分析!J$34,"▲", "-")), 2)), NA())</f>
        <v>#N/A</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1738</v>
      </c>
      <c r="E42" s="182"/>
      <c r="F42" s="182"/>
      <c r="G42" s="182">
        <f>'実質公債費比率（分子）の構造'!L$52</f>
        <v>1520</v>
      </c>
      <c r="H42" s="182"/>
      <c r="I42" s="182"/>
      <c r="J42" s="182">
        <f>'実質公債費比率（分子）の構造'!M$52</f>
        <v>1354</v>
      </c>
      <c r="K42" s="182"/>
      <c r="L42" s="182"/>
      <c r="M42" s="182">
        <f>'実質公債費比率（分子）の構造'!N$52</f>
        <v>1346</v>
      </c>
      <c r="N42" s="182"/>
      <c r="O42" s="182"/>
      <c r="P42" s="182">
        <f>'実質公債費比率（分子）の構造'!O$52</f>
        <v>1292</v>
      </c>
    </row>
    <row r="43" spans="1:16" x14ac:dyDescent="0.2">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9</v>
      </c>
      <c r="C44" s="182"/>
      <c r="D44" s="182"/>
      <c r="E44" s="182">
        <f>'実質公債費比率（分子）の構造'!L$50</f>
        <v>7</v>
      </c>
      <c r="F44" s="182"/>
      <c r="G44" s="182"/>
      <c r="H44" s="182">
        <f>'実質公債費比率（分子）の構造'!M$50</f>
        <v>7</v>
      </c>
      <c r="I44" s="182"/>
      <c r="J44" s="182"/>
      <c r="K44" s="182">
        <f>'実質公債費比率（分子）の構造'!N$50</f>
        <v>12</v>
      </c>
      <c r="L44" s="182"/>
      <c r="M44" s="182"/>
      <c r="N44" s="182">
        <f>'実質公債費比率（分子）の構造'!O$50</f>
        <v>5</v>
      </c>
      <c r="O44" s="182"/>
      <c r="P44" s="182"/>
    </row>
    <row r="45" spans="1:16" x14ac:dyDescent="0.2">
      <c r="A45" s="182" t="s">
        <v>65</v>
      </c>
      <c r="B45" s="182">
        <f>'実質公債費比率（分子）の構造'!K$49</f>
        <v>38</v>
      </c>
      <c r="C45" s="182"/>
      <c r="D45" s="182"/>
      <c r="E45" s="182">
        <f>'実質公債費比率（分子）の構造'!L$49</f>
        <v>40</v>
      </c>
      <c r="F45" s="182"/>
      <c r="G45" s="182"/>
      <c r="H45" s="182">
        <f>'実質公債費比率（分子）の構造'!M$49</f>
        <v>68</v>
      </c>
      <c r="I45" s="182"/>
      <c r="J45" s="182"/>
      <c r="K45" s="182">
        <f>'実質公債費比率（分子）の構造'!N$49</f>
        <v>116</v>
      </c>
      <c r="L45" s="182"/>
      <c r="M45" s="182"/>
      <c r="N45" s="182">
        <f>'実質公債費比率（分子）の構造'!O$49</f>
        <v>124</v>
      </c>
      <c r="O45" s="182"/>
      <c r="P45" s="182"/>
    </row>
    <row r="46" spans="1:16" x14ac:dyDescent="0.2">
      <c r="A46" s="182" t="s">
        <v>66</v>
      </c>
      <c r="B46" s="182">
        <f>'実質公債費比率（分子）の構造'!K$48</f>
        <v>491</v>
      </c>
      <c r="C46" s="182"/>
      <c r="D46" s="182"/>
      <c r="E46" s="182">
        <f>'実質公債費比率（分子）の構造'!L$48</f>
        <v>472</v>
      </c>
      <c r="F46" s="182"/>
      <c r="G46" s="182"/>
      <c r="H46" s="182">
        <f>'実質公債費比率（分子）の構造'!M$48</f>
        <v>485</v>
      </c>
      <c r="I46" s="182"/>
      <c r="J46" s="182"/>
      <c r="K46" s="182">
        <f>'実質公債費比率（分子）の構造'!N$48</f>
        <v>474</v>
      </c>
      <c r="L46" s="182"/>
      <c r="M46" s="182"/>
      <c r="N46" s="182">
        <f>'実質公債費比率（分子）の構造'!O$48</f>
        <v>484</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1863</v>
      </c>
      <c r="C49" s="182"/>
      <c r="D49" s="182"/>
      <c r="E49" s="182">
        <f>'実質公債費比率（分子）の構造'!L$45</f>
        <v>1534</v>
      </c>
      <c r="F49" s="182"/>
      <c r="G49" s="182"/>
      <c r="H49" s="182">
        <f>'実質公債費比率（分子）の構造'!M$45</f>
        <v>1301</v>
      </c>
      <c r="I49" s="182"/>
      <c r="J49" s="182"/>
      <c r="K49" s="182">
        <f>'実質公債費比率（分子）の構造'!N$45</f>
        <v>1262</v>
      </c>
      <c r="L49" s="182"/>
      <c r="M49" s="182"/>
      <c r="N49" s="182">
        <f>'実質公債費比率（分子）の構造'!O$45</f>
        <v>1232</v>
      </c>
      <c r="O49" s="182"/>
      <c r="P49" s="182"/>
    </row>
    <row r="50" spans="1:16" x14ac:dyDescent="0.2">
      <c r="A50" s="182" t="s">
        <v>70</v>
      </c>
      <c r="B50" s="182" t="e">
        <f>NA()</f>
        <v>#N/A</v>
      </c>
      <c r="C50" s="182">
        <f>IF(ISNUMBER('実質公債費比率（分子）の構造'!K$53),'実質公債費比率（分子）の構造'!K$53,NA())</f>
        <v>663</v>
      </c>
      <c r="D50" s="182" t="e">
        <f>NA()</f>
        <v>#N/A</v>
      </c>
      <c r="E50" s="182" t="e">
        <f>NA()</f>
        <v>#N/A</v>
      </c>
      <c r="F50" s="182">
        <f>IF(ISNUMBER('実質公債費比率（分子）の構造'!L$53),'実質公債費比率（分子）の構造'!L$53,NA())</f>
        <v>533</v>
      </c>
      <c r="G50" s="182" t="e">
        <f>NA()</f>
        <v>#N/A</v>
      </c>
      <c r="H50" s="182" t="e">
        <f>NA()</f>
        <v>#N/A</v>
      </c>
      <c r="I50" s="182">
        <f>IF(ISNUMBER('実質公債費比率（分子）の構造'!M$53),'実質公債費比率（分子）の構造'!M$53,NA())</f>
        <v>507</v>
      </c>
      <c r="J50" s="182" t="e">
        <f>NA()</f>
        <v>#N/A</v>
      </c>
      <c r="K50" s="182" t="e">
        <f>NA()</f>
        <v>#N/A</v>
      </c>
      <c r="L50" s="182">
        <f>IF(ISNUMBER('実質公債費比率（分子）の構造'!N$53),'実質公債費比率（分子）の構造'!N$53,NA())</f>
        <v>518</v>
      </c>
      <c r="M50" s="182" t="e">
        <f>NA()</f>
        <v>#N/A</v>
      </c>
      <c r="N50" s="182" t="e">
        <f>NA()</f>
        <v>#N/A</v>
      </c>
      <c r="O50" s="182">
        <f>IF(ISNUMBER('実質公債費比率（分子）の構造'!O$53),'実質公債費比率（分子）の構造'!O$53,NA())</f>
        <v>553</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11855</v>
      </c>
      <c r="E56" s="181"/>
      <c r="F56" s="181"/>
      <c r="G56" s="181">
        <f>'将来負担比率（分子）の構造'!J$52</f>
        <v>11412</v>
      </c>
      <c r="H56" s="181"/>
      <c r="I56" s="181"/>
      <c r="J56" s="181">
        <f>'将来負担比率（分子）の構造'!K$52</f>
        <v>11139</v>
      </c>
      <c r="K56" s="181"/>
      <c r="L56" s="181"/>
      <c r="M56" s="181">
        <f>'将来負担比率（分子）の構造'!L$52</f>
        <v>11002</v>
      </c>
      <c r="N56" s="181"/>
      <c r="O56" s="181"/>
      <c r="P56" s="181">
        <f>'将来負担比率（分子）の構造'!M$52</f>
        <v>11545</v>
      </c>
    </row>
    <row r="57" spans="1:16" x14ac:dyDescent="0.2">
      <c r="A57" s="181" t="s">
        <v>42</v>
      </c>
      <c r="B57" s="181"/>
      <c r="C57" s="181"/>
      <c r="D57" s="181">
        <f>'将来負担比率（分子）の構造'!I$51</f>
        <v>98</v>
      </c>
      <c r="E57" s="181"/>
      <c r="F57" s="181"/>
      <c r="G57" s="181">
        <f>'将来負担比率（分子）の構造'!J$51</f>
        <v>76</v>
      </c>
      <c r="H57" s="181"/>
      <c r="I57" s="181"/>
      <c r="J57" s="181">
        <f>'将来負担比率（分子）の構造'!K$51</f>
        <v>61</v>
      </c>
      <c r="K57" s="181"/>
      <c r="L57" s="181"/>
      <c r="M57" s="181">
        <f>'将来負担比率（分子）の構造'!L$51</f>
        <v>46</v>
      </c>
      <c r="N57" s="181"/>
      <c r="O57" s="181"/>
      <c r="P57" s="181">
        <f>'将来負担比率（分子）の構造'!M$51</f>
        <v>33</v>
      </c>
    </row>
    <row r="58" spans="1:16" x14ac:dyDescent="0.2">
      <c r="A58" s="181" t="s">
        <v>41</v>
      </c>
      <c r="B58" s="181"/>
      <c r="C58" s="181"/>
      <c r="D58" s="181">
        <f>'将来負担比率（分子）の構造'!I$50</f>
        <v>5309</v>
      </c>
      <c r="E58" s="181"/>
      <c r="F58" s="181"/>
      <c r="G58" s="181">
        <f>'将来負担比率（分子）の構造'!J$50</f>
        <v>5679</v>
      </c>
      <c r="H58" s="181"/>
      <c r="I58" s="181"/>
      <c r="J58" s="181">
        <f>'将来負担比率（分子）の構造'!K$50</f>
        <v>5884</v>
      </c>
      <c r="K58" s="181"/>
      <c r="L58" s="181"/>
      <c r="M58" s="181">
        <f>'将来負担比率（分子）の構造'!L$50</f>
        <v>6129</v>
      </c>
      <c r="N58" s="181"/>
      <c r="O58" s="181"/>
      <c r="P58" s="181">
        <f>'将来負担比率（分子）の構造'!M$50</f>
        <v>6364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2337</v>
      </c>
      <c r="C62" s="181"/>
      <c r="D62" s="181"/>
      <c r="E62" s="181">
        <f>'将来負担比率（分子）の構造'!J$45</f>
        <v>2345</v>
      </c>
      <c r="F62" s="181"/>
      <c r="G62" s="181"/>
      <c r="H62" s="181">
        <f>'将来負担比率（分子）の構造'!K$45</f>
        <v>1229</v>
      </c>
      <c r="I62" s="181"/>
      <c r="J62" s="181"/>
      <c r="K62" s="181">
        <f>'将来負担比率（分子）の構造'!L$45</f>
        <v>2382</v>
      </c>
      <c r="L62" s="181"/>
      <c r="M62" s="181"/>
      <c r="N62" s="181">
        <f>'将来負担比率（分子）の構造'!M$45</f>
        <v>2452</v>
      </c>
      <c r="O62" s="181"/>
      <c r="P62" s="181"/>
    </row>
    <row r="63" spans="1:16" x14ac:dyDescent="0.2">
      <c r="A63" s="181" t="s">
        <v>34</v>
      </c>
      <c r="B63" s="181">
        <f>'将来負担比率（分子）の構造'!I$44</f>
        <v>1160</v>
      </c>
      <c r="C63" s="181"/>
      <c r="D63" s="181"/>
      <c r="E63" s="181">
        <f>'将来負担比率（分子）の構造'!J$44</f>
        <v>1182</v>
      </c>
      <c r="F63" s="181"/>
      <c r="G63" s="181"/>
      <c r="H63" s="181">
        <f>'将来負担比率（分子）の構造'!K$44</f>
        <v>1194</v>
      </c>
      <c r="I63" s="181"/>
      <c r="J63" s="181"/>
      <c r="K63" s="181">
        <f>'将来負担比率（分子）の構造'!L$44</f>
        <v>1131</v>
      </c>
      <c r="L63" s="181"/>
      <c r="M63" s="181"/>
      <c r="N63" s="181">
        <f>'将来負担比率（分子）の構造'!M$44</f>
        <v>988</v>
      </c>
      <c r="O63" s="181"/>
      <c r="P63" s="181"/>
    </row>
    <row r="64" spans="1:16" x14ac:dyDescent="0.2">
      <c r="A64" s="181" t="s">
        <v>33</v>
      </c>
      <c r="B64" s="181">
        <f>'将来負担比率（分子）の構造'!I$43</f>
        <v>4796</v>
      </c>
      <c r="C64" s="181"/>
      <c r="D64" s="181"/>
      <c r="E64" s="181">
        <f>'将来負担比率（分子）の構造'!J$43</f>
        <v>4718</v>
      </c>
      <c r="F64" s="181"/>
      <c r="G64" s="181"/>
      <c r="H64" s="181">
        <f>'将来負担比率（分子）の構造'!K$43</f>
        <v>4586</v>
      </c>
      <c r="I64" s="181"/>
      <c r="J64" s="181"/>
      <c r="K64" s="181">
        <f>'将来負担比率（分子）の構造'!L$43</f>
        <v>4285</v>
      </c>
      <c r="L64" s="181"/>
      <c r="M64" s="181"/>
      <c r="N64" s="181">
        <f>'将来負担比率（分子）の構造'!M$43</f>
        <v>4346</v>
      </c>
      <c r="O64" s="181"/>
      <c r="P64" s="181"/>
    </row>
    <row r="65" spans="1:16" x14ac:dyDescent="0.2">
      <c r="A65" s="181" t="s">
        <v>32</v>
      </c>
      <c r="B65" s="181">
        <f>'将来負担比率（分子）の構造'!I$42</f>
        <v>107</v>
      </c>
      <c r="C65" s="181"/>
      <c r="D65" s="181"/>
      <c r="E65" s="181">
        <f>'将来負担比率（分子）の構造'!J$42</f>
        <v>88</v>
      </c>
      <c r="F65" s="181"/>
      <c r="G65" s="181"/>
      <c r="H65" s="181">
        <f>'将来負担比率（分子）の構造'!K$42</f>
        <v>71</v>
      </c>
      <c r="I65" s="181"/>
      <c r="J65" s="181"/>
      <c r="K65" s="181">
        <f>'将来負担比率（分子）の構造'!L$42</f>
        <v>56</v>
      </c>
      <c r="L65" s="181"/>
      <c r="M65" s="181"/>
      <c r="N65" s="181">
        <f>'将来負担比率（分子）の構造'!M$42</f>
        <v>42</v>
      </c>
      <c r="O65" s="181"/>
      <c r="P65" s="181"/>
    </row>
    <row r="66" spans="1:16" x14ac:dyDescent="0.2">
      <c r="A66" s="181" t="s">
        <v>31</v>
      </c>
      <c r="B66" s="181">
        <f>'将来負担比率（分子）の構造'!I$41</f>
        <v>11144</v>
      </c>
      <c r="C66" s="181"/>
      <c r="D66" s="181"/>
      <c r="E66" s="181">
        <f>'将来負担比率（分子）の構造'!J$41</f>
        <v>10701</v>
      </c>
      <c r="F66" s="181"/>
      <c r="G66" s="181"/>
      <c r="H66" s="181">
        <f>'将来負担比率（分子）の構造'!K$41</f>
        <v>11219</v>
      </c>
      <c r="I66" s="181"/>
      <c r="J66" s="181"/>
      <c r="K66" s="181">
        <f>'将来負担比率（分子）の構造'!L$41</f>
        <v>11404</v>
      </c>
      <c r="L66" s="181"/>
      <c r="M66" s="181"/>
      <c r="N66" s="181">
        <f>'将来負担比率（分子）の構造'!M$41</f>
        <v>12014</v>
      </c>
      <c r="O66" s="181"/>
      <c r="P66" s="181"/>
    </row>
    <row r="67" spans="1:16" x14ac:dyDescent="0.2">
      <c r="A67" s="181" t="s">
        <v>74</v>
      </c>
      <c r="B67" s="181" t="e">
        <f>NA()</f>
        <v>#N/A</v>
      </c>
      <c r="C67" s="181">
        <f>IF(ISNUMBER('将来負担比率（分子）の構造'!I$53), IF('将来負担比率（分子）の構造'!I$53 &lt; 0, 0, '将来負担比率（分子）の構造'!I$53), NA())</f>
        <v>2281</v>
      </c>
      <c r="D67" s="181" t="e">
        <f>NA()</f>
        <v>#N/A</v>
      </c>
      <c r="E67" s="181" t="e">
        <f>NA()</f>
        <v>#N/A</v>
      </c>
      <c r="F67" s="181">
        <f>IF(ISNUMBER('将来負担比率（分子）の構造'!J$53), IF('将来負担比率（分子）の構造'!J$53 &lt; 0, 0, '将来負担比率（分子）の構造'!J$53), NA())</f>
        <v>1867</v>
      </c>
      <c r="G67" s="181" t="e">
        <f>NA()</f>
        <v>#N/A</v>
      </c>
      <c r="H67" s="181" t="e">
        <f>NA()</f>
        <v>#N/A</v>
      </c>
      <c r="I67" s="181">
        <f>IF(ISNUMBER('将来負担比率（分子）の構造'!K$53), IF('将来負担比率（分子）の構造'!K$53 &lt; 0, 0, '将来負担比率（分子）の構造'!K$53), NA())</f>
        <v>1216</v>
      </c>
      <c r="J67" s="181" t="e">
        <f>NA()</f>
        <v>#N/A</v>
      </c>
      <c r="K67" s="181" t="e">
        <f>NA()</f>
        <v>#N/A</v>
      </c>
      <c r="L67" s="181">
        <f>IF(ISNUMBER('将来負担比率（分子）の構造'!L$53), IF('将来負担比率（分子）の構造'!L$53 &lt; 0, 0, '将来負担比率（分子）の構造'!L$53), NA())</f>
        <v>2080</v>
      </c>
      <c r="M67" s="181" t="e">
        <f>NA()</f>
        <v>#N/A</v>
      </c>
      <c r="N67" s="181" t="e">
        <f>NA()</f>
        <v>#N/A</v>
      </c>
      <c r="O67" s="181">
        <f>IF(ISNUMBER('将来負担比率（分子）の構造'!M$53), IF('将来負担比率（分子）の構造'!M$53 &lt; 0, 0, '将来負担比率（分子）の構造'!M$53), NA())</f>
        <v>1900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3340</v>
      </c>
      <c r="C72" s="185">
        <f>基金残高に係る経年分析!G55</f>
        <v>3343</v>
      </c>
      <c r="D72" s="185">
        <f>基金残高に係る経年分析!H55</f>
        <v>3281</v>
      </c>
    </row>
    <row r="73" spans="1:16" x14ac:dyDescent="0.2">
      <c r="A73" s="184" t="s">
        <v>77</v>
      </c>
      <c r="B73" s="185">
        <f>基金残高に係る経年分析!F56</f>
        <v>235</v>
      </c>
      <c r="C73" s="185">
        <f>基金残高に係る経年分析!G56</f>
        <v>236</v>
      </c>
      <c r="D73" s="185">
        <f>基金残高に係る経年分析!H56</f>
        <v>436</v>
      </c>
    </row>
    <row r="74" spans="1:16" x14ac:dyDescent="0.2">
      <c r="A74" s="184" t="s">
        <v>78</v>
      </c>
      <c r="B74" s="185">
        <f>基金残高に係る経年分析!F57</f>
        <v>3590</v>
      </c>
      <c r="C74" s="185">
        <f>基金残高に係る経年分析!G57</f>
        <v>3847</v>
      </c>
      <c r="D74" s="185">
        <f>基金残高に係る経年分析!H57</f>
        <v>3944</v>
      </c>
    </row>
  </sheetData>
  <sheetProtection algorithmName="SHA-512" hashValue="si0pNCYuDHsqewuy1qnszWVVCnKeyoEBb39F2PUF9IEpj0d2cBqrEzXK9oKDLE/zYbAhkRNB/rgCdYY9IpFc8Q==" saltValue="ApKGfbS/K/8gMZ8NwGc03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224</v>
      </c>
      <c r="C5" s="672"/>
      <c r="D5" s="672"/>
      <c r="E5" s="672"/>
      <c r="F5" s="672"/>
      <c r="G5" s="672"/>
      <c r="H5" s="672"/>
      <c r="I5" s="672"/>
      <c r="J5" s="672"/>
      <c r="K5" s="672"/>
      <c r="L5" s="672"/>
      <c r="M5" s="672"/>
      <c r="N5" s="672"/>
      <c r="O5" s="672"/>
      <c r="P5" s="672"/>
      <c r="Q5" s="673"/>
      <c r="R5" s="674">
        <v>1505015</v>
      </c>
      <c r="S5" s="675"/>
      <c r="T5" s="675"/>
      <c r="U5" s="675"/>
      <c r="V5" s="675"/>
      <c r="W5" s="675"/>
      <c r="X5" s="675"/>
      <c r="Y5" s="676"/>
      <c r="Z5" s="677">
        <v>10.8</v>
      </c>
      <c r="AA5" s="677"/>
      <c r="AB5" s="677"/>
      <c r="AC5" s="677"/>
      <c r="AD5" s="678">
        <v>1505015</v>
      </c>
      <c r="AE5" s="678"/>
      <c r="AF5" s="678"/>
      <c r="AG5" s="678"/>
      <c r="AH5" s="678"/>
      <c r="AI5" s="678"/>
      <c r="AJ5" s="678"/>
      <c r="AK5" s="678"/>
      <c r="AL5" s="679">
        <v>22.1</v>
      </c>
      <c r="AM5" s="680"/>
      <c r="AN5" s="680"/>
      <c r="AO5" s="681"/>
      <c r="AP5" s="671" t="s">
        <v>225</v>
      </c>
      <c r="AQ5" s="672"/>
      <c r="AR5" s="672"/>
      <c r="AS5" s="672"/>
      <c r="AT5" s="672"/>
      <c r="AU5" s="672"/>
      <c r="AV5" s="672"/>
      <c r="AW5" s="672"/>
      <c r="AX5" s="672"/>
      <c r="AY5" s="672"/>
      <c r="AZ5" s="672"/>
      <c r="BA5" s="672"/>
      <c r="BB5" s="672"/>
      <c r="BC5" s="672"/>
      <c r="BD5" s="672"/>
      <c r="BE5" s="672"/>
      <c r="BF5" s="673"/>
      <c r="BG5" s="685">
        <v>1505015</v>
      </c>
      <c r="BH5" s="686"/>
      <c r="BI5" s="686"/>
      <c r="BJ5" s="686"/>
      <c r="BK5" s="686"/>
      <c r="BL5" s="686"/>
      <c r="BM5" s="686"/>
      <c r="BN5" s="687"/>
      <c r="BO5" s="688">
        <v>100</v>
      </c>
      <c r="BP5" s="688"/>
      <c r="BQ5" s="688"/>
      <c r="BR5" s="688"/>
      <c r="BS5" s="689">
        <v>27459</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2">
      <c r="B6" s="682" t="s">
        <v>229</v>
      </c>
      <c r="C6" s="683"/>
      <c r="D6" s="683"/>
      <c r="E6" s="683"/>
      <c r="F6" s="683"/>
      <c r="G6" s="683"/>
      <c r="H6" s="683"/>
      <c r="I6" s="683"/>
      <c r="J6" s="683"/>
      <c r="K6" s="683"/>
      <c r="L6" s="683"/>
      <c r="M6" s="683"/>
      <c r="N6" s="683"/>
      <c r="O6" s="683"/>
      <c r="P6" s="683"/>
      <c r="Q6" s="684"/>
      <c r="R6" s="685">
        <v>209493</v>
      </c>
      <c r="S6" s="686"/>
      <c r="T6" s="686"/>
      <c r="U6" s="686"/>
      <c r="V6" s="686"/>
      <c r="W6" s="686"/>
      <c r="X6" s="686"/>
      <c r="Y6" s="687"/>
      <c r="Z6" s="688">
        <v>1.5</v>
      </c>
      <c r="AA6" s="688"/>
      <c r="AB6" s="688"/>
      <c r="AC6" s="688"/>
      <c r="AD6" s="689">
        <v>209493</v>
      </c>
      <c r="AE6" s="689"/>
      <c r="AF6" s="689"/>
      <c r="AG6" s="689"/>
      <c r="AH6" s="689"/>
      <c r="AI6" s="689"/>
      <c r="AJ6" s="689"/>
      <c r="AK6" s="689"/>
      <c r="AL6" s="690">
        <v>3.1</v>
      </c>
      <c r="AM6" s="691"/>
      <c r="AN6" s="691"/>
      <c r="AO6" s="692"/>
      <c r="AP6" s="682" t="s">
        <v>230</v>
      </c>
      <c r="AQ6" s="683"/>
      <c r="AR6" s="683"/>
      <c r="AS6" s="683"/>
      <c r="AT6" s="683"/>
      <c r="AU6" s="683"/>
      <c r="AV6" s="683"/>
      <c r="AW6" s="683"/>
      <c r="AX6" s="683"/>
      <c r="AY6" s="683"/>
      <c r="AZ6" s="683"/>
      <c r="BA6" s="683"/>
      <c r="BB6" s="683"/>
      <c r="BC6" s="683"/>
      <c r="BD6" s="683"/>
      <c r="BE6" s="683"/>
      <c r="BF6" s="684"/>
      <c r="BG6" s="685">
        <v>1505015</v>
      </c>
      <c r="BH6" s="686"/>
      <c r="BI6" s="686"/>
      <c r="BJ6" s="686"/>
      <c r="BK6" s="686"/>
      <c r="BL6" s="686"/>
      <c r="BM6" s="686"/>
      <c r="BN6" s="687"/>
      <c r="BO6" s="688">
        <v>100</v>
      </c>
      <c r="BP6" s="688"/>
      <c r="BQ6" s="688"/>
      <c r="BR6" s="688"/>
      <c r="BS6" s="689">
        <v>27459</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84753</v>
      </c>
      <c r="CS6" s="686"/>
      <c r="CT6" s="686"/>
      <c r="CU6" s="686"/>
      <c r="CV6" s="686"/>
      <c r="CW6" s="686"/>
      <c r="CX6" s="686"/>
      <c r="CY6" s="687"/>
      <c r="CZ6" s="679">
        <v>0.6</v>
      </c>
      <c r="DA6" s="680"/>
      <c r="DB6" s="680"/>
      <c r="DC6" s="699"/>
      <c r="DD6" s="694" t="s">
        <v>128</v>
      </c>
      <c r="DE6" s="686"/>
      <c r="DF6" s="686"/>
      <c r="DG6" s="686"/>
      <c r="DH6" s="686"/>
      <c r="DI6" s="686"/>
      <c r="DJ6" s="686"/>
      <c r="DK6" s="686"/>
      <c r="DL6" s="686"/>
      <c r="DM6" s="686"/>
      <c r="DN6" s="686"/>
      <c r="DO6" s="686"/>
      <c r="DP6" s="687"/>
      <c r="DQ6" s="694">
        <v>84753</v>
      </c>
      <c r="DR6" s="686"/>
      <c r="DS6" s="686"/>
      <c r="DT6" s="686"/>
      <c r="DU6" s="686"/>
      <c r="DV6" s="686"/>
      <c r="DW6" s="686"/>
      <c r="DX6" s="686"/>
      <c r="DY6" s="686"/>
      <c r="DZ6" s="686"/>
      <c r="EA6" s="686"/>
      <c r="EB6" s="686"/>
      <c r="EC6" s="695"/>
    </row>
    <row r="7" spans="2:143" ht="11.25" customHeight="1" x14ac:dyDescent="0.2">
      <c r="B7" s="682" t="s">
        <v>232</v>
      </c>
      <c r="C7" s="683"/>
      <c r="D7" s="683"/>
      <c r="E7" s="683"/>
      <c r="F7" s="683"/>
      <c r="G7" s="683"/>
      <c r="H7" s="683"/>
      <c r="I7" s="683"/>
      <c r="J7" s="683"/>
      <c r="K7" s="683"/>
      <c r="L7" s="683"/>
      <c r="M7" s="683"/>
      <c r="N7" s="683"/>
      <c r="O7" s="683"/>
      <c r="P7" s="683"/>
      <c r="Q7" s="684"/>
      <c r="R7" s="685">
        <v>1354</v>
      </c>
      <c r="S7" s="686"/>
      <c r="T7" s="686"/>
      <c r="U7" s="686"/>
      <c r="V7" s="686"/>
      <c r="W7" s="686"/>
      <c r="X7" s="686"/>
      <c r="Y7" s="687"/>
      <c r="Z7" s="688">
        <v>0</v>
      </c>
      <c r="AA7" s="688"/>
      <c r="AB7" s="688"/>
      <c r="AC7" s="688"/>
      <c r="AD7" s="689">
        <v>1354</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608150</v>
      </c>
      <c r="BH7" s="686"/>
      <c r="BI7" s="686"/>
      <c r="BJ7" s="686"/>
      <c r="BK7" s="686"/>
      <c r="BL7" s="686"/>
      <c r="BM7" s="686"/>
      <c r="BN7" s="687"/>
      <c r="BO7" s="688">
        <v>40.4</v>
      </c>
      <c r="BP7" s="688"/>
      <c r="BQ7" s="688"/>
      <c r="BR7" s="688"/>
      <c r="BS7" s="689">
        <v>27459</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3575635</v>
      </c>
      <c r="CS7" s="686"/>
      <c r="CT7" s="686"/>
      <c r="CU7" s="686"/>
      <c r="CV7" s="686"/>
      <c r="CW7" s="686"/>
      <c r="CX7" s="686"/>
      <c r="CY7" s="687"/>
      <c r="CZ7" s="688">
        <v>27.3</v>
      </c>
      <c r="DA7" s="688"/>
      <c r="DB7" s="688"/>
      <c r="DC7" s="688"/>
      <c r="DD7" s="694">
        <v>515202</v>
      </c>
      <c r="DE7" s="686"/>
      <c r="DF7" s="686"/>
      <c r="DG7" s="686"/>
      <c r="DH7" s="686"/>
      <c r="DI7" s="686"/>
      <c r="DJ7" s="686"/>
      <c r="DK7" s="686"/>
      <c r="DL7" s="686"/>
      <c r="DM7" s="686"/>
      <c r="DN7" s="686"/>
      <c r="DO7" s="686"/>
      <c r="DP7" s="687"/>
      <c r="DQ7" s="694">
        <v>1157110</v>
      </c>
      <c r="DR7" s="686"/>
      <c r="DS7" s="686"/>
      <c r="DT7" s="686"/>
      <c r="DU7" s="686"/>
      <c r="DV7" s="686"/>
      <c r="DW7" s="686"/>
      <c r="DX7" s="686"/>
      <c r="DY7" s="686"/>
      <c r="DZ7" s="686"/>
      <c r="EA7" s="686"/>
      <c r="EB7" s="686"/>
      <c r="EC7" s="695"/>
    </row>
    <row r="8" spans="2:143" ht="11.25" customHeight="1" x14ac:dyDescent="0.2">
      <c r="B8" s="682" t="s">
        <v>235</v>
      </c>
      <c r="C8" s="683"/>
      <c r="D8" s="683"/>
      <c r="E8" s="683"/>
      <c r="F8" s="683"/>
      <c r="G8" s="683"/>
      <c r="H8" s="683"/>
      <c r="I8" s="683"/>
      <c r="J8" s="683"/>
      <c r="K8" s="683"/>
      <c r="L8" s="683"/>
      <c r="M8" s="683"/>
      <c r="N8" s="683"/>
      <c r="O8" s="683"/>
      <c r="P8" s="683"/>
      <c r="Q8" s="684"/>
      <c r="R8" s="685">
        <v>6783</v>
      </c>
      <c r="S8" s="686"/>
      <c r="T8" s="686"/>
      <c r="U8" s="686"/>
      <c r="V8" s="686"/>
      <c r="W8" s="686"/>
      <c r="X8" s="686"/>
      <c r="Y8" s="687"/>
      <c r="Z8" s="688">
        <v>0</v>
      </c>
      <c r="AA8" s="688"/>
      <c r="AB8" s="688"/>
      <c r="AC8" s="688"/>
      <c r="AD8" s="689">
        <v>6783</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22565</v>
      </c>
      <c r="BH8" s="686"/>
      <c r="BI8" s="686"/>
      <c r="BJ8" s="686"/>
      <c r="BK8" s="686"/>
      <c r="BL8" s="686"/>
      <c r="BM8" s="686"/>
      <c r="BN8" s="687"/>
      <c r="BO8" s="688">
        <v>1.5</v>
      </c>
      <c r="BP8" s="688"/>
      <c r="BQ8" s="688"/>
      <c r="BR8" s="688"/>
      <c r="BS8" s="694" t="s">
        <v>237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2851134</v>
      </c>
      <c r="CS8" s="686"/>
      <c r="CT8" s="686"/>
      <c r="CU8" s="686"/>
      <c r="CV8" s="686"/>
      <c r="CW8" s="686"/>
      <c r="CX8" s="686"/>
      <c r="CY8" s="687"/>
      <c r="CZ8" s="688">
        <v>21.8</v>
      </c>
      <c r="DA8" s="688"/>
      <c r="DB8" s="688"/>
      <c r="DC8" s="688"/>
      <c r="DD8" s="694">
        <v>30123</v>
      </c>
      <c r="DE8" s="686"/>
      <c r="DF8" s="686"/>
      <c r="DG8" s="686"/>
      <c r="DH8" s="686"/>
      <c r="DI8" s="686"/>
      <c r="DJ8" s="686"/>
      <c r="DK8" s="686"/>
      <c r="DL8" s="686"/>
      <c r="DM8" s="686"/>
      <c r="DN8" s="686"/>
      <c r="DO8" s="686"/>
      <c r="DP8" s="687"/>
      <c r="DQ8" s="694">
        <v>1740783</v>
      </c>
      <c r="DR8" s="686"/>
      <c r="DS8" s="686"/>
      <c r="DT8" s="686"/>
      <c r="DU8" s="686"/>
      <c r="DV8" s="686"/>
      <c r="DW8" s="686"/>
      <c r="DX8" s="686"/>
      <c r="DY8" s="686"/>
      <c r="DZ8" s="686"/>
      <c r="EA8" s="686"/>
      <c r="EB8" s="686"/>
      <c r="EC8" s="695"/>
    </row>
    <row r="9" spans="2:143" ht="11.25" customHeight="1" x14ac:dyDescent="0.2">
      <c r="B9" s="682" t="s">
        <v>239</v>
      </c>
      <c r="C9" s="683"/>
      <c r="D9" s="683"/>
      <c r="E9" s="683"/>
      <c r="F9" s="683"/>
      <c r="G9" s="683"/>
      <c r="H9" s="683"/>
      <c r="I9" s="683"/>
      <c r="J9" s="683"/>
      <c r="K9" s="683"/>
      <c r="L9" s="683"/>
      <c r="M9" s="683"/>
      <c r="N9" s="683"/>
      <c r="O9" s="683"/>
      <c r="P9" s="683"/>
      <c r="Q9" s="684"/>
      <c r="R9" s="685">
        <v>5933</v>
      </c>
      <c r="S9" s="686"/>
      <c r="T9" s="686"/>
      <c r="U9" s="686"/>
      <c r="V9" s="686"/>
      <c r="W9" s="686"/>
      <c r="X9" s="686"/>
      <c r="Y9" s="687"/>
      <c r="Z9" s="688">
        <v>0</v>
      </c>
      <c r="AA9" s="688"/>
      <c r="AB9" s="688"/>
      <c r="AC9" s="688"/>
      <c r="AD9" s="689">
        <v>5933</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445415</v>
      </c>
      <c r="BH9" s="686"/>
      <c r="BI9" s="686"/>
      <c r="BJ9" s="686"/>
      <c r="BK9" s="686"/>
      <c r="BL9" s="686"/>
      <c r="BM9" s="686"/>
      <c r="BN9" s="687"/>
      <c r="BO9" s="688">
        <v>29.6</v>
      </c>
      <c r="BP9" s="688"/>
      <c r="BQ9" s="688"/>
      <c r="BR9" s="688"/>
      <c r="BS9" s="694" t="s">
        <v>237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969355</v>
      </c>
      <c r="CS9" s="686"/>
      <c r="CT9" s="686"/>
      <c r="CU9" s="686"/>
      <c r="CV9" s="686"/>
      <c r="CW9" s="686"/>
      <c r="CX9" s="686"/>
      <c r="CY9" s="687"/>
      <c r="CZ9" s="688">
        <v>7.4</v>
      </c>
      <c r="DA9" s="688"/>
      <c r="DB9" s="688"/>
      <c r="DC9" s="688"/>
      <c r="DD9" s="694">
        <v>41900</v>
      </c>
      <c r="DE9" s="686"/>
      <c r="DF9" s="686"/>
      <c r="DG9" s="686"/>
      <c r="DH9" s="686"/>
      <c r="DI9" s="686"/>
      <c r="DJ9" s="686"/>
      <c r="DK9" s="686"/>
      <c r="DL9" s="686"/>
      <c r="DM9" s="686"/>
      <c r="DN9" s="686"/>
      <c r="DO9" s="686"/>
      <c r="DP9" s="687"/>
      <c r="DQ9" s="694">
        <v>848653</v>
      </c>
      <c r="DR9" s="686"/>
      <c r="DS9" s="686"/>
      <c r="DT9" s="686"/>
      <c r="DU9" s="686"/>
      <c r="DV9" s="686"/>
      <c r="DW9" s="686"/>
      <c r="DX9" s="686"/>
      <c r="DY9" s="686"/>
      <c r="DZ9" s="686"/>
      <c r="EA9" s="686"/>
      <c r="EB9" s="686"/>
      <c r="EC9" s="695"/>
    </row>
    <row r="10" spans="2:143" ht="11.25" customHeight="1" x14ac:dyDescent="0.2">
      <c r="B10" s="682" t="s">
        <v>242</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237</v>
      </c>
      <c r="AA10" s="688"/>
      <c r="AB10" s="688"/>
      <c r="AC10" s="688"/>
      <c r="AD10" s="689" t="s">
        <v>128</v>
      </c>
      <c r="AE10" s="689"/>
      <c r="AF10" s="689"/>
      <c r="AG10" s="689"/>
      <c r="AH10" s="689"/>
      <c r="AI10" s="689"/>
      <c r="AJ10" s="689"/>
      <c r="AK10" s="689"/>
      <c r="AL10" s="690" t="s">
        <v>237</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31888</v>
      </c>
      <c r="BH10" s="686"/>
      <c r="BI10" s="686"/>
      <c r="BJ10" s="686"/>
      <c r="BK10" s="686"/>
      <c r="BL10" s="686"/>
      <c r="BM10" s="686"/>
      <c r="BN10" s="687"/>
      <c r="BO10" s="688">
        <v>2.1</v>
      </c>
      <c r="BP10" s="688"/>
      <c r="BQ10" s="688"/>
      <c r="BR10" s="688"/>
      <c r="BS10" s="694" t="s">
        <v>128</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17000</v>
      </c>
      <c r="CS10" s="686"/>
      <c r="CT10" s="686"/>
      <c r="CU10" s="686"/>
      <c r="CV10" s="686"/>
      <c r="CW10" s="686"/>
      <c r="CX10" s="686"/>
      <c r="CY10" s="687"/>
      <c r="CZ10" s="688">
        <v>0.1</v>
      </c>
      <c r="DA10" s="688"/>
      <c r="DB10" s="688"/>
      <c r="DC10" s="688"/>
      <c r="DD10" s="694" t="s">
        <v>128</v>
      </c>
      <c r="DE10" s="686"/>
      <c r="DF10" s="686"/>
      <c r="DG10" s="686"/>
      <c r="DH10" s="686"/>
      <c r="DI10" s="686"/>
      <c r="DJ10" s="686"/>
      <c r="DK10" s="686"/>
      <c r="DL10" s="686"/>
      <c r="DM10" s="686"/>
      <c r="DN10" s="686"/>
      <c r="DO10" s="686"/>
      <c r="DP10" s="687"/>
      <c r="DQ10" s="694" t="s">
        <v>128</v>
      </c>
      <c r="DR10" s="686"/>
      <c r="DS10" s="686"/>
      <c r="DT10" s="686"/>
      <c r="DU10" s="686"/>
      <c r="DV10" s="686"/>
      <c r="DW10" s="686"/>
      <c r="DX10" s="686"/>
      <c r="DY10" s="686"/>
      <c r="DZ10" s="686"/>
      <c r="EA10" s="686"/>
      <c r="EB10" s="686"/>
      <c r="EC10" s="695"/>
    </row>
    <row r="11" spans="2:143" ht="11.25" customHeight="1" x14ac:dyDescent="0.2">
      <c r="B11" s="682" t="s">
        <v>245</v>
      </c>
      <c r="C11" s="683"/>
      <c r="D11" s="683"/>
      <c r="E11" s="683"/>
      <c r="F11" s="683"/>
      <c r="G11" s="683"/>
      <c r="H11" s="683"/>
      <c r="I11" s="683"/>
      <c r="J11" s="683"/>
      <c r="K11" s="683"/>
      <c r="L11" s="683"/>
      <c r="M11" s="683"/>
      <c r="N11" s="683"/>
      <c r="O11" s="683"/>
      <c r="P11" s="683"/>
      <c r="Q11" s="684"/>
      <c r="R11" s="685">
        <v>293267</v>
      </c>
      <c r="S11" s="686"/>
      <c r="T11" s="686"/>
      <c r="U11" s="686"/>
      <c r="V11" s="686"/>
      <c r="W11" s="686"/>
      <c r="X11" s="686"/>
      <c r="Y11" s="687"/>
      <c r="Z11" s="690">
        <v>2.1</v>
      </c>
      <c r="AA11" s="691"/>
      <c r="AB11" s="691"/>
      <c r="AC11" s="703"/>
      <c r="AD11" s="694">
        <v>293267</v>
      </c>
      <c r="AE11" s="686"/>
      <c r="AF11" s="686"/>
      <c r="AG11" s="686"/>
      <c r="AH11" s="686"/>
      <c r="AI11" s="686"/>
      <c r="AJ11" s="686"/>
      <c r="AK11" s="687"/>
      <c r="AL11" s="690">
        <v>4.3</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108282</v>
      </c>
      <c r="BH11" s="686"/>
      <c r="BI11" s="686"/>
      <c r="BJ11" s="686"/>
      <c r="BK11" s="686"/>
      <c r="BL11" s="686"/>
      <c r="BM11" s="686"/>
      <c r="BN11" s="687"/>
      <c r="BO11" s="688">
        <v>7.2</v>
      </c>
      <c r="BP11" s="688"/>
      <c r="BQ11" s="688"/>
      <c r="BR11" s="688"/>
      <c r="BS11" s="694">
        <v>27459</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810562</v>
      </c>
      <c r="CS11" s="686"/>
      <c r="CT11" s="686"/>
      <c r="CU11" s="686"/>
      <c r="CV11" s="686"/>
      <c r="CW11" s="686"/>
      <c r="CX11" s="686"/>
      <c r="CY11" s="687"/>
      <c r="CZ11" s="688">
        <v>6.2</v>
      </c>
      <c r="DA11" s="688"/>
      <c r="DB11" s="688"/>
      <c r="DC11" s="688"/>
      <c r="DD11" s="694">
        <v>141973</v>
      </c>
      <c r="DE11" s="686"/>
      <c r="DF11" s="686"/>
      <c r="DG11" s="686"/>
      <c r="DH11" s="686"/>
      <c r="DI11" s="686"/>
      <c r="DJ11" s="686"/>
      <c r="DK11" s="686"/>
      <c r="DL11" s="686"/>
      <c r="DM11" s="686"/>
      <c r="DN11" s="686"/>
      <c r="DO11" s="686"/>
      <c r="DP11" s="687"/>
      <c r="DQ11" s="694">
        <v>412389</v>
      </c>
      <c r="DR11" s="686"/>
      <c r="DS11" s="686"/>
      <c r="DT11" s="686"/>
      <c r="DU11" s="686"/>
      <c r="DV11" s="686"/>
      <c r="DW11" s="686"/>
      <c r="DX11" s="686"/>
      <c r="DY11" s="686"/>
      <c r="DZ11" s="686"/>
      <c r="EA11" s="686"/>
      <c r="EB11" s="686"/>
      <c r="EC11" s="695"/>
    </row>
    <row r="12" spans="2:143" ht="11.25" customHeight="1" x14ac:dyDescent="0.2">
      <c r="B12" s="682" t="s">
        <v>248</v>
      </c>
      <c r="C12" s="683"/>
      <c r="D12" s="683"/>
      <c r="E12" s="683"/>
      <c r="F12" s="683"/>
      <c r="G12" s="683"/>
      <c r="H12" s="683"/>
      <c r="I12" s="683"/>
      <c r="J12" s="683"/>
      <c r="K12" s="683"/>
      <c r="L12" s="683"/>
      <c r="M12" s="683"/>
      <c r="N12" s="683"/>
      <c r="O12" s="683"/>
      <c r="P12" s="683"/>
      <c r="Q12" s="684"/>
      <c r="R12" s="685">
        <v>6644</v>
      </c>
      <c r="S12" s="686"/>
      <c r="T12" s="686"/>
      <c r="U12" s="686"/>
      <c r="V12" s="686"/>
      <c r="W12" s="686"/>
      <c r="X12" s="686"/>
      <c r="Y12" s="687"/>
      <c r="Z12" s="688">
        <v>0</v>
      </c>
      <c r="AA12" s="688"/>
      <c r="AB12" s="688"/>
      <c r="AC12" s="688"/>
      <c r="AD12" s="689">
        <v>6644</v>
      </c>
      <c r="AE12" s="689"/>
      <c r="AF12" s="689"/>
      <c r="AG12" s="689"/>
      <c r="AH12" s="689"/>
      <c r="AI12" s="689"/>
      <c r="AJ12" s="689"/>
      <c r="AK12" s="689"/>
      <c r="AL12" s="690">
        <v>0.1</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782329</v>
      </c>
      <c r="BH12" s="686"/>
      <c r="BI12" s="686"/>
      <c r="BJ12" s="686"/>
      <c r="BK12" s="686"/>
      <c r="BL12" s="686"/>
      <c r="BM12" s="686"/>
      <c r="BN12" s="687"/>
      <c r="BO12" s="688">
        <v>52</v>
      </c>
      <c r="BP12" s="688"/>
      <c r="BQ12" s="688"/>
      <c r="BR12" s="688"/>
      <c r="BS12" s="694" t="s">
        <v>128</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205690</v>
      </c>
      <c r="CS12" s="686"/>
      <c r="CT12" s="686"/>
      <c r="CU12" s="686"/>
      <c r="CV12" s="686"/>
      <c r="CW12" s="686"/>
      <c r="CX12" s="686"/>
      <c r="CY12" s="687"/>
      <c r="CZ12" s="688">
        <v>1.6</v>
      </c>
      <c r="DA12" s="688"/>
      <c r="DB12" s="688"/>
      <c r="DC12" s="688"/>
      <c r="DD12" s="694">
        <v>31489</v>
      </c>
      <c r="DE12" s="686"/>
      <c r="DF12" s="686"/>
      <c r="DG12" s="686"/>
      <c r="DH12" s="686"/>
      <c r="DI12" s="686"/>
      <c r="DJ12" s="686"/>
      <c r="DK12" s="686"/>
      <c r="DL12" s="686"/>
      <c r="DM12" s="686"/>
      <c r="DN12" s="686"/>
      <c r="DO12" s="686"/>
      <c r="DP12" s="687"/>
      <c r="DQ12" s="694">
        <v>93813</v>
      </c>
      <c r="DR12" s="686"/>
      <c r="DS12" s="686"/>
      <c r="DT12" s="686"/>
      <c r="DU12" s="686"/>
      <c r="DV12" s="686"/>
      <c r="DW12" s="686"/>
      <c r="DX12" s="686"/>
      <c r="DY12" s="686"/>
      <c r="DZ12" s="686"/>
      <c r="EA12" s="686"/>
      <c r="EB12" s="686"/>
      <c r="EC12" s="695"/>
    </row>
    <row r="13" spans="2:143" ht="11.25" customHeight="1" x14ac:dyDescent="0.2">
      <c r="B13" s="682" t="s">
        <v>251</v>
      </c>
      <c r="C13" s="683"/>
      <c r="D13" s="683"/>
      <c r="E13" s="683"/>
      <c r="F13" s="683"/>
      <c r="G13" s="683"/>
      <c r="H13" s="683"/>
      <c r="I13" s="683"/>
      <c r="J13" s="683"/>
      <c r="K13" s="683"/>
      <c r="L13" s="683"/>
      <c r="M13" s="683"/>
      <c r="N13" s="683"/>
      <c r="O13" s="683"/>
      <c r="P13" s="683"/>
      <c r="Q13" s="684"/>
      <c r="R13" s="685" t="s">
        <v>237</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173</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778594</v>
      </c>
      <c r="BH13" s="686"/>
      <c r="BI13" s="686"/>
      <c r="BJ13" s="686"/>
      <c r="BK13" s="686"/>
      <c r="BL13" s="686"/>
      <c r="BM13" s="686"/>
      <c r="BN13" s="687"/>
      <c r="BO13" s="688">
        <v>51.7</v>
      </c>
      <c r="BP13" s="688"/>
      <c r="BQ13" s="688"/>
      <c r="BR13" s="688"/>
      <c r="BS13" s="694" t="s">
        <v>173</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1060089</v>
      </c>
      <c r="CS13" s="686"/>
      <c r="CT13" s="686"/>
      <c r="CU13" s="686"/>
      <c r="CV13" s="686"/>
      <c r="CW13" s="686"/>
      <c r="CX13" s="686"/>
      <c r="CY13" s="687"/>
      <c r="CZ13" s="688">
        <v>8.1</v>
      </c>
      <c r="DA13" s="688"/>
      <c r="DB13" s="688"/>
      <c r="DC13" s="688"/>
      <c r="DD13" s="694">
        <v>511921</v>
      </c>
      <c r="DE13" s="686"/>
      <c r="DF13" s="686"/>
      <c r="DG13" s="686"/>
      <c r="DH13" s="686"/>
      <c r="DI13" s="686"/>
      <c r="DJ13" s="686"/>
      <c r="DK13" s="686"/>
      <c r="DL13" s="686"/>
      <c r="DM13" s="686"/>
      <c r="DN13" s="686"/>
      <c r="DO13" s="686"/>
      <c r="DP13" s="687"/>
      <c r="DQ13" s="694">
        <v>710872</v>
      </c>
      <c r="DR13" s="686"/>
      <c r="DS13" s="686"/>
      <c r="DT13" s="686"/>
      <c r="DU13" s="686"/>
      <c r="DV13" s="686"/>
      <c r="DW13" s="686"/>
      <c r="DX13" s="686"/>
      <c r="DY13" s="686"/>
      <c r="DZ13" s="686"/>
      <c r="EA13" s="686"/>
      <c r="EB13" s="686"/>
      <c r="EC13" s="695"/>
    </row>
    <row r="14" spans="2:143" ht="11.25" customHeight="1" x14ac:dyDescent="0.2">
      <c r="B14" s="682" t="s">
        <v>254</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128</v>
      </c>
      <c r="AA14" s="688"/>
      <c r="AB14" s="688"/>
      <c r="AC14" s="688"/>
      <c r="AD14" s="689" t="s">
        <v>173</v>
      </c>
      <c r="AE14" s="689"/>
      <c r="AF14" s="689"/>
      <c r="AG14" s="689"/>
      <c r="AH14" s="689"/>
      <c r="AI14" s="689"/>
      <c r="AJ14" s="689"/>
      <c r="AK14" s="689"/>
      <c r="AL14" s="690" t="s">
        <v>237</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69299</v>
      </c>
      <c r="BH14" s="686"/>
      <c r="BI14" s="686"/>
      <c r="BJ14" s="686"/>
      <c r="BK14" s="686"/>
      <c r="BL14" s="686"/>
      <c r="BM14" s="686"/>
      <c r="BN14" s="687"/>
      <c r="BO14" s="688">
        <v>4.5999999999999996</v>
      </c>
      <c r="BP14" s="688"/>
      <c r="BQ14" s="688"/>
      <c r="BR14" s="688"/>
      <c r="BS14" s="694" t="s">
        <v>128</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373502</v>
      </c>
      <c r="CS14" s="686"/>
      <c r="CT14" s="686"/>
      <c r="CU14" s="686"/>
      <c r="CV14" s="686"/>
      <c r="CW14" s="686"/>
      <c r="CX14" s="686"/>
      <c r="CY14" s="687"/>
      <c r="CZ14" s="688">
        <v>2.9</v>
      </c>
      <c r="DA14" s="688"/>
      <c r="DB14" s="688"/>
      <c r="DC14" s="688"/>
      <c r="DD14" s="694">
        <v>77487</v>
      </c>
      <c r="DE14" s="686"/>
      <c r="DF14" s="686"/>
      <c r="DG14" s="686"/>
      <c r="DH14" s="686"/>
      <c r="DI14" s="686"/>
      <c r="DJ14" s="686"/>
      <c r="DK14" s="686"/>
      <c r="DL14" s="686"/>
      <c r="DM14" s="686"/>
      <c r="DN14" s="686"/>
      <c r="DO14" s="686"/>
      <c r="DP14" s="687"/>
      <c r="DQ14" s="694">
        <v>298576</v>
      </c>
      <c r="DR14" s="686"/>
      <c r="DS14" s="686"/>
      <c r="DT14" s="686"/>
      <c r="DU14" s="686"/>
      <c r="DV14" s="686"/>
      <c r="DW14" s="686"/>
      <c r="DX14" s="686"/>
      <c r="DY14" s="686"/>
      <c r="DZ14" s="686"/>
      <c r="EA14" s="686"/>
      <c r="EB14" s="686"/>
      <c r="EC14" s="695"/>
    </row>
    <row r="15" spans="2:143" ht="11.25" customHeight="1" x14ac:dyDescent="0.2">
      <c r="B15" s="682" t="s">
        <v>257</v>
      </c>
      <c r="C15" s="683"/>
      <c r="D15" s="683"/>
      <c r="E15" s="683"/>
      <c r="F15" s="683"/>
      <c r="G15" s="683"/>
      <c r="H15" s="683"/>
      <c r="I15" s="683"/>
      <c r="J15" s="683"/>
      <c r="K15" s="683"/>
      <c r="L15" s="683"/>
      <c r="M15" s="683"/>
      <c r="N15" s="683"/>
      <c r="O15" s="683"/>
      <c r="P15" s="683"/>
      <c r="Q15" s="684"/>
      <c r="R15" s="685" t="s">
        <v>237</v>
      </c>
      <c r="S15" s="686"/>
      <c r="T15" s="686"/>
      <c r="U15" s="686"/>
      <c r="V15" s="686"/>
      <c r="W15" s="686"/>
      <c r="X15" s="686"/>
      <c r="Y15" s="687"/>
      <c r="Z15" s="688" t="s">
        <v>173</v>
      </c>
      <c r="AA15" s="688"/>
      <c r="AB15" s="688"/>
      <c r="AC15" s="688"/>
      <c r="AD15" s="689" t="s">
        <v>237</v>
      </c>
      <c r="AE15" s="689"/>
      <c r="AF15" s="689"/>
      <c r="AG15" s="689"/>
      <c r="AH15" s="689"/>
      <c r="AI15" s="689"/>
      <c r="AJ15" s="689"/>
      <c r="AK15" s="689"/>
      <c r="AL15" s="690" t="s">
        <v>128</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45237</v>
      </c>
      <c r="BH15" s="686"/>
      <c r="BI15" s="686"/>
      <c r="BJ15" s="686"/>
      <c r="BK15" s="686"/>
      <c r="BL15" s="686"/>
      <c r="BM15" s="686"/>
      <c r="BN15" s="687"/>
      <c r="BO15" s="688">
        <v>3</v>
      </c>
      <c r="BP15" s="688"/>
      <c r="BQ15" s="688"/>
      <c r="BR15" s="688"/>
      <c r="BS15" s="694" t="s">
        <v>173</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1600840</v>
      </c>
      <c r="CS15" s="686"/>
      <c r="CT15" s="686"/>
      <c r="CU15" s="686"/>
      <c r="CV15" s="686"/>
      <c r="CW15" s="686"/>
      <c r="CX15" s="686"/>
      <c r="CY15" s="687"/>
      <c r="CZ15" s="688">
        <v>12.2</v>
      </c>
      <c r="DA15" s="688"/>
      <c r="DB15" s="688"/>
      <c r="DC15" s="688"/>
      <c r="DD15" s="694">
        <v>759221</v>
      </c>
      <c r="DE15" s="686"/>
      <c r="DF15" s="686"/>
      <c r="DG15" s="686"/>
      <c r="DH15" s="686"/>
      <c r="DI15" s="686"/>
      <c r="DJ15" s="686"/>
      <c r="DK15" s="686"/>
      <c r="DL15" s="686"/>
      <c r="DM15" s="686"/>
      <c r="DN15" s="686"/>
      <c r="DO15" s="686"/>
      <c r="DP15" s="687"/>
      <c r="DQ15" s="694">
        <v>792598</v>
      </c>
      <c r="DR15" s="686"/>
      <c r="DS15" s="686"/>
      <c r="DT15" s="686"/>
      <c r="DU15" s="686"/>
      <c r="DV15" s="686"/>
      <c r="DW15" s="686"/>
      <c r="DX15" s="686"/>
      <c r="DY15" s="686"/>
      <c r="DZ15" s="686"/>
      <c r="EA15" s="686"/>
      <c r="EB15" s="686"/>
      <c r="EC15" s="695"/>
    </row>
    <row r="16" spans="2:143" ht="11.25" customHeight="1" x14ac:dyDescent="0.2">
      <c r="B16" s="682" t="s">
        <v>260</v>
      </c>
      <c r="C16" s="683"/>
      <c r="D16" s="683"/>
      <c r="E16" s="683"/>
      <c r="F16" s="683"/>
      <c r="G16" s="683"/>
      <c r="H16" s="683"/>
      <c r="I16" s="683"/>
      <c r="J16" s="683"/>
      <c r="K16" s="683"/>
      <c r="L16" s="683"/>
      <c r="M16" s="683"/>
      <c r="N16" s="683"/>
      <c r="O16" s="683"/>
      <c r="P16" s="683"/>
      <c r="Q16" s="684"/>
      <c r="R16" s="685">
        <v>16085</v>
      </c>
      <c r="S16" s="686"/>
      <c r="T16" s="686"/>
      <c r="U16" s="686"/>
      <c r="V16" s="686"/>
      <c r="W16" s="686"/>
      <c r="X16" s="686"/>
      <c r="Y16" s="687"/>
      <c r="Z16" s="688">
        <v>0.1</v>
      </c>
      <c r="AA16" s="688"/>
      <c r="AB16" s="688"/>
      <c r="AC16" s="688"/>
      <c r="AD16" s="689">
        <v>16085</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237</v>
      </c>
      <c r="BH16" s="686"/>
      <c r="BI16" s="686"/>
      <c r="BJ16" s="686"/>
      <c r="BK16" s="686"/>
      <c r="BL16" s="686"/>
      <c r="BM16" s="686"/>
      <c r="BN16" s="687"/>
      <c r="BO16" s="688" t="s">
        <v>237</v>
      </c>
      <c r="BP16" s="688"/>
      <c r="BQ16" s="688"/>
      <c r="BR16" s="688"/>
      <c r="BS16" s="694" t="s">
        <v>128</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304581</v>
      </c>
      <c r="CS16" s="686"/>
      <c r="CT16" s="686"/>
      <c r="CU16" s="686"/>
      <c r="CV16" s="686"/>
      <c r="CW16" s="686"/>
      <c r="CX16" s="686"/>
      <c r="CY16" s="687"/>
      <c r="CZ16" s="688">
        <v>2.2999999999999998</v>
      </c>
      <c r="DA16" s="688"/>
      <c r="DB16" s="688"/>
      <c r="DC16" s="688"/>
      <c r="DD16" s="694" t="s">
        <v>237</v>
      </c>
      <c r="DE16" s="686"/>
      <c r="DF16" s="686"/>
      <c r="DG16" s="686"/>
      <c r="DH16" s="686"/>
      <c r="DI16" s="686"/>
      <c r="DJ16" s="686"/>
      <c r="DK16" s="686"/>
      <c r="DL16" s="686"/>
      <c r="DM16" s="686"/>
      <c r="DN16" s="686"/>
      <c r="DO16" s="686"/>
      <c r="DP16" s="687"/>
      <c r="DQ16" s="694">
        <v>65345</v>
      </c>
      <c r="DR16" s="686"/>
      <c r="DS16" s="686"/>
      <c r="DT16" s="686"/>
      <c r="DU16" s="686"/>
      <c r="DV16" s="686"/>
      <c r="DW16" s="686"/>
      <c r="DX16" s="686"/>
      <c r="DY16" s="686"/>
      <c r="DZ16" s="686"/>
      <c r="EA16" s="686"/>
      <c r="EB16" s="686"/>
      <c r="EC16" s="695"/>
    </row>
    <row r="17" spans="2:133" ht="11.25" customHeight="1" x14ac:dyDescent="0.2">
      <c r="B17" s="682" t="s">
        <v>263</v>
      </c>
      <c r="C17" s="683"/>
      <c r="D17" s="683"/>
      <c r="E17" s="683"/>
      <c r="F17" s="683"/>
      <c r="G17" s="683"/>
      <c r="H17" s="683"/>
      <c r="I17" s="683"/>
      <c r="J17" s="683"/>
      <c r="K17" s="683"/>
      <c r="L17" s="683"/>
      <c r="M17" s="683"/>
      <c r="N17" s="683"/>
      <c r="O17" s="683"/>
      <c r="P17" s="683"/>
      <c r="Q17" s="684"/>
      <c r="R17" s="685">
        <v>13445</v>
      </c>
      <c r="S17" s="686"/>
      <c r="T17" s="686"/>
      <c r="U17" s="686"/>
      <c r="V17" s="686"/>
      <c r="W17" s="686"/>
      <c r="X17" s="686"/>
      <c r="Y17" s="687"/>
      <c r="Z17" s="688">
        <v>0.1</v>
      </c>
      <c r="AA17" s="688"/>
      <c r="AB17" s="688"/>
      <c r="AC17" s="688"/>
      <c r="AD17" s="689">
        <v>13445</v>
      </c>
      <c r="AE17" s="689"/>
      <c r="AF17" s="689"/>
      <c r="AG17" s="689"/>
      <c r="AH17" s="689"/>
      <c r="AI17" s="689"/>
      <c r="AJ17" s="689"/>
      <c r="AK17" s="689"/>
      <c r="AL17" s="690">
        <v>0.2</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237</v>
      </c>
      <c r="BH17" s="686"/>
      <c r="BI17" s="686"/>
      <c r="BJ17" s="686"/>
      <c r="BK17" s="686"/>
      <c r="BL17" s="686"/>
      <c r="BM17" s="686"/>
      <c r="BN17" s="687"/>
      <c r="BO17" s="688" t="s">
        <v>173</v>
      </c>
      <c r="BP17" s="688"/>
      <c r="BQ17" s="688"/>
      <c r="BR17" s="688"/>
      <c r="BS17" s="694" t="s">
        <v>237</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1232316</v>
      </c>
      <c r="CS17" s="686"/>
      <c r="CT17" s="686"/>
      <c r="CU17" s="686"/>
      <c r="CV17" s="686"/>
      <c r="CW17" s="686"/>
      <c r="CX17" s="686"/>
      <c r="CY17" s="687"/>
      <c r="CZ17" s="688">
        <v>9.4</v>
      </c>
      <c r="DA17" s="688"/>
      <c r="DB17" s="688"/>
      <c r="DC17" s="688"/>
      <c r="DD17" s="694" t="s">
        <v>237</v>
      </c>
      <c r="DE17" s="686"/>
      <c r="DF17" s="686"/>
      <c r="DG17" s="686"/>
      <c r="DH17" s="686"/>
      <c r="DI17" s="686"/>
      <c r="DJ17" s="686"/>
      <c r="DK17" s="686"/>
      <c r="DL17" s="686"/>
      <c r="DM17" s="686"/>
      <c r="DN17" s="686"/>
      <c r="DO17" s="686"/>
      <c r="DP17" s="687"/>
      <c r="DQ17" s="694">
        <v>1192874</v>
      </c>
      <c r="DR17" s="686"/>
      <c r="DS17" s="686"/>
      <c r="DT17" s="686"/>
      <c r="DU17" s="686"/>
      <c r="DV17" s="686"/>
      <c r="DW17" s="686"/>
      <c r="DX17" s="686"/>
      <c r="DY17" s="686"/>
      <c r="DZ17" s="686"/>
      <c r="EA17" s="686"/>
      <c r="EB17" s="686"/>
      <c r="EC17" s="695"/>
    </row>
    <row r="18" spans="2:133" ht="11.25" customHeight="1" x14ac:dyDescent="0.2">
      <c r="B18" s="682" t="s">
        <v>266</v>
      </c>
      <c r="C18" s="683"/>
      <c r="D18" s="683"/>
      <c r="E18" s="683"/>
      <c r="F18" s="683"/>
      <c r="G18" s="683"/>
      <c r="H18" s="683"/>
      <c r="I18" s="683"/>
      <c r="J18" s="683"/>
      <c r="K18" s="683"/>
      <c r="L18" s="683"/>
      <c r="M18" s="683"/>
      <c r="N18" s="683"/>
      <c r="O18" s="683"/>
      <c r="P18" s="683"/>
      <c r="Q18" s="684"/>
      <c r="R18" s="685">
        <v>16827</v>
      </c>
      <c r="S18" s="686"/>
      <c r="T18" s="686"/>
      <c r="U18" s="686"/>
      <c r="V18" s="686"/>
      <c r="W18" s="686"/>
      <c r="X18" s="686"/>
      <c r="Y18" s="687"/>
      <c r="Z18" s="688">
        <v>0.1</v>
      </c>
      <c r="AA18" s="688"/>
      <c r="AB18" s="688"/>
      <c r="AC18" s="688"/>
      <c r="AD18" s="689">
        <v>16827</v>
      </c>
      <c r="AE18" s="689"/>
      <c r="AF18" s="689"/>
      <c r="AG18" s="689"/>
      <c r="AH18" s="689"/>
      <c r="AI18" s="689"/>
      <c r="AJ18" s="689"/>
      <c r="AK18" s="689"/>
      <c r="AL18" s="690">
        <v>0.2</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173</v>
      </c>
      <c r="BH18" s="686"/>
      <c r="BI18" s="686"/>
      <c r="BJ18" s="686"/>
      <c r="BK18" s="686"/>
      <c r="BL18" s="686"/>
      <c r="BM18" s="686"/>
      <c r="BN18" s="687"/>
      <c r="BO18" s="688" t="s">
        <v>237</v>
      </c>
      <c r="BP18" s="688"/>
      <c r="BQ18" s="688"/>
      <c r="BR18" s="688"/>
      <c r="BS18" s="694" t="s">
        <v>237</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2">
      <c r="B19" s="682" t="s">
        <v>269</v>
      </c>
      <c r="C19" s="683"/>
      <c r="D19" s="683"/>
      <c r="E19" s="683"/>
      <c r="F19" s="683"/>
      <c r="G19" s="683"/>
      <c r="H19" s="683"/>
      <c r="I19" s="683"/>
      <c r="J19" s="683"/>
      <c r="K19" s="683"/>
      <c r="L19" s="683"/>
      <c r="M19" s="683"/>
      <c r="N19" s="683"/>
      <c r="O19" s="683"/>
      <c r="P19" s="683"/>
      <c r="Q19" s="684"/>
      <c r="R19" s="685">
        <v>7999</v>
      </c>
      <c r="S19" s="686"/>
      <c r="T19" s="686"/>
      <c r="U19" s="686"/>
      <c r="V19" s="686"/>
      <c r="W19" s="686"/>
      <c r="X19" s="686"/>
      <c r="Y19" s="687"/>
      <c r="Z19" s="688">
        <v>0.1</v>
      </c>
      <c r="AA19" s="688"/>
      <c r="AB19" s="688"/>
      <c r="AC19" s="688"/>
      <c r="AD19" s="689">
        <v>7999</v>
      </c>
      <c r="AE19" s="689"/>
      <c r="AF19" s="689"/>
      <c r="AG19" s="689"/>
      <c r="AH19" s="689"/>
      <c r="AI19" s="689"/>
      <c r="AJ19" s="689"/>
      <c r="AK19" s="689"/>
      <c r="AL19" s="690">
        <v>0.1</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173</v>
      </c>
      <c r="BH19" s="686"/>
      <c r="BI19" s="686"/>
      <c r="BJ19" s="686"/>
      <c r="BK19" s="686"/>
      <c r="BL19" s="686"/>
      <c r="BM19" s="686"/>
      <c r="BN19" s="687"/>
      <c r="BO19" s="688" t="s">
        <v>237</v>
      </c>
      <c r="BP19" s="688"/>
      <c r="BQ19" s="688"/>
      <c r="BR19" s="688"/>
      <c r="BS19" s="694" t="s">
        <v>128</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173</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2">
      <c r="B20" s="682" t="s">
        <v>272</v>
      </c>
      <c r="C20" s="683"/>
      <c r="D20" s="683"/>
      <c r="E20" s="683"/>
      <c r="F20" s="683"/>
      <c r="G20" s="683"/>
      <c r="H20" s="683"/>
      <c r="I20" s="683"/>
      <c r="J20" s="683"/>
      <c r="K20" s="683"/>
      <c r="L20" s="683"/>
      <c r="M20" s="683"/>
      <c r="N20" s="683"/>
      <c r="O20" s="683"/>
      <c r="P20" s="683"/>
      <c r="Q20" s="684"/>
      <c r="R20" s="685">
        <v>7693</v>
      </c>
      <c r="S20" s="686"/>
      <c r="T20" s="686"/>
      <c r="U20" s="686"/>
      <c r="V20" s="686"/>
      <c r="W20" s="686"/>
      <c r="X20" s="686"/>
      <c r="Y20" s="687"/>
      <c r="Z20" s="688">
        <v>0.1</v>
      </c>
      <c r="AA20" s="688"/>
      <c r="AB20" s="688"/>
      <c r="AC20" s="688"/>
      <c r="AD20" s="689">
        <v>7693</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128</v>
      </c>
      <c r="BH20" s="686"/>
      <c r="BI20" s="686"/>
      <c r="BJ20" s="686"/>
      <c r="BK20" s="686"/>
      <c r="BL20" s="686"/>
      <c r="BM20" s="686"/>
      <c r="BN20" s="687"/>
      <c r="BO20" s="688" t="s">
        <v>128</v>
      </c>
      <c r="BP20" s="688"/>
      <c r="BQ20" s="688"/>
      <c r="BR20" s="688"/>
      <c r="BS20" s="694" t="s">
        <v>128</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13085457</v>
      </c>
      <c r="CS20" s="686"/>
      <c r="CT20" s="686"/>
      <c r="CU20" s="686"/>
      <c r="CV20" s="686"/>
      <c r="CW20" s="686"/>
      <c r="CX20" s="686"/>
      <c r="CY20" s="687"/>
      <c r="CZ20" s="688">
        <v>100</v>
      </c>
      <c r="DA20" s="688"/>
      <c r="DB20" s="688"/>
      <c r="DC20" s="688"/>
      <c r="DD20" s="694">
        <v>2109316</v>
      </c>
      <c r="DE20" s="686"/>
      <c r="DF20" s="686"/>
      <c r="DG20" s="686"/>
      <c r="DH20" s="686"/>
      <c r="DI20" s="686"/>
      <c r="DJ20" s="686"/>
      <c r="DK20" s="686"/>
      <c r="DL20" s="686"/>
      <c r="DM20" s="686"/>
      <c r="DN20" s="686"/>
      <c r="DO20" s="686"/>
      <c r="DP20" s="687"/>
      <c r="DQ20" s="694">
        <v>7397766</v>
      </c>
      <c r="DR20" s="686"/>
      <c r="DS20" s="686"/>
      <c r="DT20" s="686"/>
      <c r="DU20" s="686"/>
      <c r="DV20" s="686"/>
      <c r="DW20" s="686"/>
      <c r="DX20" s="686"/>
      <c r="DY20" s="686"/>
      <c r="DZ20" s="686"/>
      <c r="EA20" s="686"/>
      <c r="EB20" s="686"/>
      <c r="EC20" s="695"/>
    </row>
    <row r="21" spans="2:133" ht="11.25" customHeight="1" x14ac:dyDescent="0.2">
      <c r="B21" s="682" t="s">
        <v>275</v>
      </c>
      <c r="C21" s="683"/>
      <c r="D21" s="683"/>
      <c r="E21" s="683"/>
      <c r="F21" s="683"/>
      <c r="G21" s="683"/>
      <c r="H21" s="683"/>
      <c r="I21" s="683"/>
      <c r="J21" s="683"/>
      <c r="K21" s="683"/>
      <c r="L21" s="683"/>
      <c r="M21" s="683"/>
      <c r="N21" s="683"/>
      <c r="O21" s="683"/>
      <c r="P21" s="683"/>
      <c r="Q21" s="684"/>
      <c r="R21" s="685">
        <v>1135</v>
      </c>
      <c r="S21" s="686"/>
      <c r="T21" s="686"/>
      <c r="U21" s="686"/>
      <c r="V21" s="686"/>
      <c r="W21" s="686"/>
      <c r="X21" s="686"/>
      <c r="Y21" s="687"/>
      <c r="Z21" s="688">
        <v>0</v>
      </c>
      <c r="AA21" s="688"/>
      <c r="AB21" s="688"/>
      <c r="AC21" s="688"/>
      <c r="AD21" s="689">
        <v>1135</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128</v>
      </c>
      <c r="BH21" s="686"/>
      <c r="BI21" s="686"/>
      <c r="BJ21" s="686"/>
      <c r="BK21" s="686"/>
      <c r="BL21" s="686"/>
      <c r="BM21" s="686"/>
      <c r="BN21" s="687"/>
      <c r="BO21" s="688" t="s">
        <v>128</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277</v>
      </c>
      <c r="C22" s="683"/>
      <c r="D22" s="683"/>
      <c r="E22" s="683"/>
      <c r="F22" s="683"/>
      <c r="G22" s="683"/>
      <c r="H22" s="683"/>
      <c r="I22" s="683"/>
      <c r="J22" s="683"/>
      <c r="K22" s="683"/>
      <c r="L22" s="683"/>
      <c r="M22" s="683"/>
      <c r="N22" s="683"/>
      <c r="O22" s="683"/>
      <c r="P22" s="683"/>
      <c r="Q22" s="684"/>
      <c r="R22" s="685">
        <v>5164314</v>
      </c>
      <c r="S22" s="686"/>
      <c r="T22" s="686"/>
      <c r="U22" s="686"/>
      <c r="V22" s="686"/>
      <c r="W22" s="686"/>
      <c r="X22" s="686"/>
      <c r="Y22" s="687"/>
      <c r="Z22" s="688">
        <v>37.200000000000003</v>
      </c>
      <c r="AA22" s="688"/>
      <c r="AB22" s="688"/>
      <c r="AC22" s="688"/>
      <c r="AD22" s="689">
        <v>4731822</v>
      </c>
      <c r="AE22" s="689"/>
      <c r="AF22" s="689"/>
      <c r="AG22" s="689"/>
      <c r="AH22" s="689"/>
      <c r="AI22" s="689"/>
      <c r="AJ22" s="689"/>
      <c r="AK22" s="689"/>
      <c r="AL22" s="690">
        <v>69.5</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237</v>
      </c>
      <c r="BH22" s="686"/>
      <c r="BI22" s="686"/>
      <c r="BJ22" s="686"/>
      <c r="BK22" s="686"/>
      <c r="BL22" s="686"/>
      <c r="BM22" s="686"/>
      <c r="BN22" s="687"/>
      <c r="BO22" s="688" t="s">
        <v>128</v>
      </c>
      <c r="BP22" s="688"/>
      <c r="BQ22" s="688"/>
      <c r="BR22" s="688"/>
      <c r="BS22" s="694" t="s">
        <v>237</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280</v>
      </c>
      <c r="C23" s="683"/>
      <c r="D23" s="683"/>
      <c r="E23" s="683"/>
      <c r="F23" s="683"/>
      <c r="G23" s="683"/>
      <c r="H23" s="683"/>
      <c r="I23" s="683"/>
      <c r="J23" s="683"/>
      <c r="K23" s="683"/>
      <c r="L23" s="683"/>
      <c r="M23" s="683"/>
      <c r="N23" s="683"/>
      <c r="O23" s="683"/>
      <c r="P23" s="683"/>
      <c r="Q23" s="684"/>
      <c r="R23" s="685">
        <v>4731822</v>
      </c>
      <c r="S23" s="686"/>
      <c r="T23" s="686"/>
      <c r="U23" s="686"/>
      <c r="V23" s="686"/>
      <c r="W23" s="686"/>
      <c r="X23" s="686"/>
      <c r="Y23" s="687"/>
      <c r="Z23" s="688">
        <v>34.1</v>
      </c>
      <c r="AA23" s="688"/>
      <c r="AB23" s="688"/>
      <c r="AC23" s="688"/>
      <c r="AD23" s="689">
        <v>4731822</v>
      </c>
      <c r="AE23" s="689"/>
      <c r="AF23" s="689"/>
      <c r="AG23" s="689"/>
      <c r="AH23" s="689"/>
      <c r="AI23" s="689"/>
      <c r="AJ23" s="689"/>
      <c r="AK23" s="689"/>
      <c r="AL23" s="690">
        <v>69.5</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237</v>
      </c>
      <c r="BH23" s="686"/>
      <c r="BI23" s="686"/>
      <c r="BJ23" s="686"/>
      <c r="BK23" s="686"/>
      <c r="BL23" s="686"/>
      <c r="BM23" s="686"/>
      <c r="BN23" s="687"/>
      <c r="BO23" s="688" t="s">
        <v>128</v>
      </c>
      <c r="BP23" s="688"/>
      <c r="BQ23" s="688"/>
      <c r="BR23" s="688"/>
      <c r="BS23" s="694" t="s">
        <v>128</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2">
      <c r="B24" s="682" t="s">
        <v>287</v>
      </c>
      <c r="C24" s="683"/>
      <c r="D24" s="683"/>
      <c r="E24" s="683"/>
      <c r="F24" s="683"/>
      <c r="G24" s="683"/>
      <c r="H24" s="683"/>
      <c r="I24" s="683"/>
      <c r="J24" s="683"/>
      <c r="K24" s="683"/>
      <c r="L24" s="683"/>
      <c r="M24" s="683"/>
      <c r="N24" s="683"/>
      <c r="O24" s="683"/>
      <c r="P24" s="683"/>
      <c r="Q24" s="684"/>
      <c r="R24" s="685">
        <v>432492</v>
      </c>
      <c r="S24" s="686"/>
      <c r="T24" s="686"/>
      <c r="U24" s="686"/>
      <c r="V24" s="686"/>
      <c r="W24" s="686"/>
      <c r="X24" s="686"/>
      <c r="Y24" s="687"/>
      <c r="Z24" s="688">
        <v>3.1</v>
      </c>
      <c r="AA24" s="688"/>
      <c r="AB24" s="688"/>
      <c r="AC24" s="688"/>
      <c r="AD24" s="689" t="s">
        <v>128</v>
      </c>
      <c r="AE24" s="689"/>
      <c r="AF24" s="689"/>
      <c r="AG24" s="689"/>
      <c r="AH24" s="689"/>
      <c r="AI24" s="689"/>
      <c r="AJ24" s="689"/>
      <c r="AK24" s="689"/>
      <c r="AL24" s="690" t="s">
        <v>128</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237</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4319731</v>
      </c>
      <c r="CS24" s="675"/>
      <c r="CT24" s="675"/>
      <c r="CU24" s="675"/>
      <c r="CV24" s="675"/>
      <c r="CW24" s="675"/>
      <c r="CX24" s="675"/>
      <c r="CY24" s="676"/>
      <c r="CZ24" s="679">
        <v>33</v>
      </c>
      <c r="DA24" s="680"/>
      <c r="DB24" s="680"/>
      <c r="DC24" s="699"/>
      <c r="DD24" s="724">
        <v>3280459</v>
      </c>
      <c r="DE24" s="675"/>
      <c r="DF24" s="675"/>
      <c r="DG24" s="675"/>
      <c r="DH24" s="675"/>
      <c r="DI24" s="675"/>
      <c r="DJ24" s="675"/>
      <c r="DK24" s="676"/>
      <c r="DL24" s="724">
        <v>3190023</v>
      </c>
      <c r="DM24" s="675"/>
      <c r="DN24" s="675"/>
      <c r="DO24" s="675"/>
      <c r="DP24" s="675"/>
      <c r="DQ24" s="675"/>
      <c r="DR24" s="675"/>
      <c r="DS24" s="675"/>
      <c r="DT24" s="675"/>
      <c r="DU24" s="675"/>
      <c r="DV24" s="676"/>
      <c r="DW24" s="679">
        <v>45.5</v>
      </c>
      <c r="DX24" s="680"/>
      <c r="DY24" s="680"/>
      <c r="DZ24" s="680"/>
      <c r="EA24" s="680"/>
      <c r="EB24" s="680"/>
      <c r="EC24" s="681"/>
    </row>
    <row r="25" spans="2:133" ht="11.25" customHeight="1" x14ac:dyDescent="0.2">
      <c r="B25" s="682" t="s">
        <v>290</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173</v>
      </c>
      <c r="AA25" s="688"/>
      <c r="AB25" s="688"/>
      <c r="AC25" s="688"/>
      <c r="AD25" s="689" t="s">
        <v>128</v>
      </c>
      <c r="AE25" s="689"/>
      <c r="AF25" s="689"/>
      <c r="AG25" s="689"/>
      <c r="AH25" s="689"/>
      <c r="AI25" s="689"/>
      <c r="AJ25" s="689"/>
      <c r="AK25" s="689"/>
      <c r="AL25" s="690" t="s">
        <v>237</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237</v>
      </c>
      <c r="BP25" s="688"/>
      <c r="BQ25" s="688"/>
      <c r="BR25" s="688"/>
      <c r="BS25" s="694" t="s">
        <v>128</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1982547</v>
      </c>
      <c r="CS25" s="721"/>
      <c r="CT25" s="721"/>
      <c r="CU25" s="721"/>
      <c r="CV25" s="721"/>
      <c r="CW25" s="721"/>
      <c r="CX25" s="721"/>
      <c r="CY25" s="722"/>
      <c r="CZ25" s="690">
        <v>15.2</v>
      </c>
      <c r="DA25" s="719"/>
      <c r="DB25" s="719"/>
      <c r="DC25" s="723"/>
      <c r="DD25" s="694">
        <v>1808062</v>
      </c>
      <c r="DE25" s="721"/>
      <c r="DF25" s="721"/>
      <c r="DG25" s="721"/>
      <c r="DH25" s="721"/>
      <c r="DI25" s="721"/>
      <c r="DJ25" s="721"/>
      <c r="DK25" s="722"/>
      <c r="DL25" s="694">
        <v>1717941</v>
      </c>
      <c r="DM25" s="721"/>
      <c r="DN25" s="721"/>
      <c r="DO25" s="721"/>
      <c r="DP25" s="721"/>
      <c r="DQ25" s="721"/>
      <c r="DR25" s="721"/>
      <c r="DS25" s="721"/>
      <c r="DT25" s="721"/>
      <c r="DU25" s="721"/>
      <c r="DV25" s="722"/>
      <c r="DW25" s="690">
        <v>24.5</v>
      </c>
      <c r="DX25" s="719"/>
      <c r="DY25" s="719"/>
      <c r="DZ25" s="719"/>
      <c r="EA25" s="719"/>
      <c r="EB25" s="719"/>
      <c r="EC25" s="720"/>
    </row>
    <row r="26" spans="2:133" ht="11.25" customHeight="1" x14ac:dyDescent="0.2">
      <c r="B26" s="682" t="s">
        <v>293</v>
      </c>
      <c r="C26" s="683"/>
      <c r="D26" s="683"/>
      <c r="E26" s="683"/>
      <c r="F26" s="683"/>
      <c r="G26" s="683"/>
      <c r="H26" s="683"/>
      <c r="I26" s="683"/>
      <c r="J26" s="683"/>
      <c r="K26" s="683"/>
      <c r="L26" s="683"/>
      <c r="M26" s="683"/>
      <c r="N26" s="683"/>
      <c r="O26" s="683"/>
      <c r="P26" s="683"/>
      <c r="Q26" s="684"/>
      <c r="R26" s="685">
        <v>7239160</v>
      </c>
      <c r="S26" s="686"/>
      <c r="T26" s="686"/>
      <c r="U26" s="686"/>
      <c r="V26" s="686"/>
      <c r="W26" s="686"/>
      <c r="X26" s="686"/>
      <c r="Y26" s="687"/>
      <c r="Z26" s="688">
        <v>52.1</v>
      </c>
      <c r="AA26" s="688"/>
      <c r="AB26" s="688"/>
      <c r="AC26" s="688"/>
      <c r="AD26" s="689">
        <v>6806668</v>
      </c>
      <c r="AE26" s="689"/>
      <c r="AF26" s="689"/>
      <c r="AG26" s="689"/>
      <c r="AH26" s="689"/>
      <c r="AI26" s="689"/>
      <c r="AJ26" s="689"/>
      <c r="AK26" s="689"/>
      <c r="AL26" s="690">
        <v>100</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173</v>
      </c>
      <c r="BP26" s="688"/>
      <c r="BQ26" s="688"/>
      <c r="BR26" s="688"/>
      <c r="BS26" s="694" t="s">
        <v>128</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1024165</v>
      </c>
      <c r="CS26" s="686"/>
      <c r="CT26" s="686"/>
      <c r="CU26" s="686"/>
      <c r="CV26" s="686"/>
      <c r="CW26" s="686"/>
      <c r="CX26" s="686"/>
      <c r="CY26" s="687"/>
      <c r="CZ26" s="690">
        <v>7.8</v>
      </c>
      <c r="DA26" s="719"/>
      <c r="DB26" s="719"/>
      <c r="DC26" s="723"/>
      <c r="DD26" s="694">
        <v>919753</v>
      </c>
      <c r="DE26" s="686"/>
      <c r="DF26" s="686"/>
      <c r="DG26" s="686"/>
      <c r="DH26" s="686"/>
      <c r="DI26" s="686"/>
      <c r="DJ26" s="686"/>
      <c r="DK26" s="687"/>
      <c r="DL26" s="694" t="s">
        <v>237</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2">
      <c r="B27" s="682" t="s">
        <v>296</v>
      </c>
      <c r="C27" s="683"/>
      <c r="D27" s="683"/>
      <c r="E27" s="683"/>
      <c r="F27" s="683"/>
      <c r="G27" s="683"/>
      <c r="H27" s="683"/>
      <c r="I27" s="683"/>
      <c r="J27" s="683"/>
      <c r="K27" s="683"/>
      <c r="L27" s="683"/>
      <c r="M27" s="683"/>
      <c r="N27" s="683"/>
      <c r="O27" s="683"/>
      <c r="P27" s="683"/>
      <c r="Q27" s="684"/>
      <c r="R27" s="685">
        <v>1909</v>
      </c>
      <c r="S27" s="686"/>
      <c r="T27" s="686"/>
      <c r="U27" s="686"/>
      <c r="V27" s="686"/>
      <c r="W27" s="686"/>
      <c r="X27" s="686"/>
      <c r="Y27" s="687"/>
      <c r="Z27" s="688">
        <v>0</v>
      </c>
      <c r="AA27" s="688"/>
      <c r="AB27" s="688"/>
      <c r="AC27" s="688"/>
      <c r="AD27" s="689">
        <v>1909</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1505015</v>
      </c>
      <c r="BH27" s="686"/>
      <c r="BI27" s="686"/>
      <c r="BJ27" s="686"/>
      <c r="BK27" s="686"/>
      <c r="BL27" s="686"/>
      <c r="BM27" s="686"/>
      <c r="BN27" s="687"/>
      <c r="BO27" s="688">
        <v>100</v>
      </c>
      <c r="BP27" s="688"/>
      <c r="BQ27" s="688"/>
      <c r="BR27" s="688"/>
      <c r="BS27" s="694">
        <v>27459</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1104868</v>
      </c>
      <c r="CS27" s="721"/>
      <c r="CT27" s="721"/>
      <c r="CU27" s="721"/>
      <c r="CV27" s="721"/>
      <c r="CW27" s="721"/>
      <c r="CX27" s="721"/>
      <c r="CY27" s="722"/>
      <c r="CZ27" s="690">
        <v>8.4</v>
      </c>
      <c r="DA27" s="719"/>
      <c r="DB27" s="719"/>
      <c r="DC27" s="723"/>
      <c r="DD27" s="694">
        <v>279523</v>
      </c>
      <c r="DE27" s="721"/>
      <c r="DF27" s="721"/>
      <c r="DG27" s="721"/>
      <c r="DH27" s="721"/>
      <c r="DI27" s="721"/>
      <c r="DJ27" s="721"/>
      <c r="DK27" s="722"/>
      <c r="DL27" s="694">
        <v>279208</v>
      </c>
      <c r="DM27" s="721"/>
      <c r="DN27" s="721"/>
      <c r="DO27" s="721"/>
      <c r="DP27" s="721"/>
      <c r="DQ27" s="721"/>
      <c r="DR27" s="721"/>
      <c r="DS27" s="721"/>
      <c r="DT27" s="721"/>
      <c r="DU27" s="721"/>
      <c r="DV27" s="722"/>
      <c r="DW27" s="690">
        <v>4</v>
      </c>
      <c r="DX27" s="719"/>
      <c r="DY27" s="719"/>
      <c r="DZ27" s="719"/>
      <c r="EA27" s="719"/>
      <c r="EB27" s="719"/>
      <c r="EC27" s="720"/>
    </row>
    <row r="28" spans="2:133" ht="11.25" customHeight="1" x14ac:dyDescent="0.2">
      <c r="B28" s="682" t="s">
        <v>299</v>
      </c>
      <c r="C28" s="683"/>
      <c r="D28" s="683"/>
      <c r="E28" s="683"/>
      <c r="F28" s="683"/>
      <c r="G28" s="683"/>
      <c r="H28" s="683"/>
      <c r="I28" s="683"/>
      <c r="J28" s="683"/>
      <c r="K28" s="683"/>
      <c r="L28" s="683"/>
      <c r="M28" s="683"/>
      <c r="N28" s="683"/>
      <c r="O28" s="683"/>
      <c r="P28" s="683"/>
      <c r="Q28" s="684"/>
      <c r="R28" s="685">
        <v>93698</v>
      </c>
      <c r="S28" s="686"/>
      <c r="T28" s="686"/>
      <c r="U28" s="686"/>
      <c r="V28" s="686"/>
      <c r="W28" s="686"/>
      <c r="X28" s="686"/>
      <c r="Y28" s="687"/>
      <c r="Z28" s="688">
        <v>0.7</v>
      </c>
      <c r="AA28" s="688"/>
      <c r="AB28" s="688"/>
      <c r="AC28" s="688"/>
      <c r="AD28" s="689" t="s">
        <v>128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1232316</v>
      </c>
      <c r="CS28" s="686"/>
      <c r="CT28" s="686"/>
      <c r="CU28" s="686"/>
      <c r="CV28" s="686"/>
      <c r="CW28" s="686"/>
      <c r="CX28" s="686"/>
      <c r="CY28" s="687"/>
      <c r="CZ28" s="690">
        <v>9.4</v>
      </c>
      <c r="DA28" s="719"/>
      <c r="DB28" s="719"/>
      <c r="DC28" s="723"/>
      <c r="DD28" s="694">
        <v>1192874</v>
      </c>
      <c r="DE28" s="686"/>
      <c r="DF28" s="686"/>
      <c r="DG28" s="686"/>
      <c r="DH28" s="686"/>
      <c r="DI28" s="686"/>
      <c r="DJ28" s="686"/>
      <c r="DK28" s="687"/>
      <c r="DL28" s="694">
        <v>1192874</v>
      </c>
      <c r="DM28" s="686"/>
      <c r="DN28" s="686"/>
      <c r="DO28" s="686"/>
      <c r="DP28" s="686"/>
      <c r="DQ28" s="686"/>
      <c r="DR28" s="686"/>
      <c r="DS28" s="686"/>
      <c r="DT28" s="686"/>
      <c r="DU28" s="686"/>
      <c r="DV28" s="687"/>
      <c r="DW28" s="690">
        <v>17</v>
      </c>
      <c r="DX28" s="719"/>
      <c r="DY28" s="719"/>
      <c r="DZ28" s="719"/>
      <c r="EA28" s="719"/>
      <c r="EB28" s="719"/>
      <c r="EC28" s="720"/>
    </row>
    <row r="29" spans="2:133" ht="11.25" customHeight="1" x14ac:dyDescent="0.2">
      <c r="B29" s="682" t="s">
        <v>301</v>
      </c>
      <c r="C29" s="683"/>
      <c r="D29" s="683"/>
      <c r="E29" s="683"/>
      <c r="F29" s="683"/>
      <c r="G29" s="683"/>
      <c r="H29" s="683"/>
      <c r="I29" s="683"/>
      <c r="J29" s="683"/>
      <c r="K29" s="683"/>
      <c r="L29" s="683"/>
      <c r="M29" s="683"/>
      <c r="N29" s="683"/>
      <c r="O29" s="683"/>
      <c r="P29" s="683"/>
      <c r="Q29" s="684"/>
      <c r="R29" s="685">
        <v>199948</v>
      </c>
      <c r="S29" s="686"/>
      <c r="T29" s="686"/>
      <c r="U29" s="686"/>
      <c r="V29" s="686"/>
      <c r="W29" s="686"/>
      <c r="X29" s="686"/>
      <c r="Y29" s="687"/>
      <c r="Z29" s="688">
        <v>1.4</v>
      </c>
      <c r="AA29" s="688"/>
      <c r="AB29" s="688"/>
      <c r="AC29" s="688"/>
      <c r="AD29" s="689" t="s">
        <v>237</v>
      </c>
      <c r="AE29" s="689"/>
      <c r="AF29" s="689"/>
      <c r="AG29" s="689"/>
      <c r="AH29" s="689"/>
      <c r="AI29" s="689"/>
      <c r="AJ29" s="689"/>
      <c r="AK29" s="689"/>
      <c r="AL29" s="690" t="s">
        <v>128</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69</v>
      </c>
      <c r="CG29" s="701"/>
      <c r="CH29" s="701"/>
      <c r="CI29" s="701"/>
      <c r="CJ29" s="701"/>
      <c r="CK29" s="701"/>
      <c r="CL29" s="701"/>
      <c r="CM29" s="701"/>
      <c r="CN29" s="701"/>
      <c r="CO29" s="701"/>
      <c r="CP29" s="701"/>
      <c r="CQ29" s="702"/>
      <c r="CR29" s="685">
        <v>1232316</v>
      </c>
      <c r="CS29" s="721"/>
      <c r="CT29" s="721"/>
      <c r="CU29" s="721"/>
      <c r="CV29" s="721"/>
      <c r="CW29" s="721"/>
      <c r="CX29" s="721"/>
      <c r="CY29" s="722"/>
      <c r="CZ29" s="690">
        <v>9.4</v>
      </c>
      <c r="DA29" s="719"/>
      <c r="DB29" s="719"/>
      <c r="DC29" s="723"/>
      <c r="DD29" s="694">
        <v>1192874</v>
      </c>
      <c r="DE29" s="721"/>
      <c r="DF29" s="721"/>
      <c r="DG29" s="721"/>
      <c r="DH29" s="721"/>
      <c r="DI29" s="721"/>
      <c r="DJ29" s="721"/>
      <c r="DK29" s="722"/>
      <c r="DL29" s="694">
        <v>1192874</v>
      </c>
      <c r="DM29" s="721"/>
      <c r="DN29" s="721"/>
      <c r="DO29" s="721"/>
      <c r="DP29" s="721"/>
      <c r="DQ29" s="721"/>
      <c r="DR29" s="721"/>
      <c r="DS29" s="721"/>
      <c r="DT29" s="721"/>
      <c r="DU29" s="721"/>
      <c r="DV29" s="722"/>
      <c r="DW29" s="690">
        <v>17</v>
      </c>
      <c r="DX29" s="719"/>
      <c r="DY29" s="719"/>
      <c r="DZ29" s="719"/>
      <c r="EA29" s="719"/>
      <c r="EB29" s="719"/>
      <c r="EC29" s="720"/>
    </row>
    <row r="30" spans="2:133" ht="11.25" customHeight="1" x14ac:dyDescent="0.2">
      <c r="B30" s="682" t="s">
        <v>303</v>
      </c>
      <c r="C30" s="683"/>
      <c r="D30" s="683"/>
      <c r="E30" s="683"/>
      <c r="F30" s="683"/>
      <c r="G30" s="683"/>
      <c r="H30" s="683"/>
      <c r="I30" s="683"/>
      <c r="J30" s="683"/>
      <c r="K30" s="683"/>
      <c r="L30" s="683"/>
      <c r="M30" s="683"/>
      <c r="N30" s="683"/>
      <c r="O30" s="683"/>
      <c r="P30" s="683"/>
      <c r="Q30" s="684"/>
      <c r="R30" s="685">
        <v>19524</v>
      </c>
      <c r="S30" s="686"/>
      <c r="T30" s="686"/>
      <c r="U30" s="686"/>
      <c r="V30" s="686"/>
      <c r="W30" s="686"/>
      <c r="X30" s="686"/>
      <c r="Y30" s="687"/>
      <c r="Z30" s="688">
        <v>0.1</v>
      </c>
      <c r="AA30" s="688"/>
      <c r="AB30" s="688"/>
      <c r="AC30" s="688"/>
      <c r="AD30" s="689" t="s">
        <v>128</v>
      </c>
      <c r="AE30" s="689"/>
      <c r="AF30" s="689"/>
      <c r="AG30" s="689"/>
      <c r="AH30" s="689"/>
      <c r="AI30" s="689"/>
      <c r="AJ30" s="689"/>
      <c r="AK30" s="689"/>
      <c r="AL30" s="690" t="s">
        <v>237</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1182424</v>
      </c>
      <c r="CS30" s="686"/>
      <c r="CT30" s="686"/>
      <c r="CU30" s="686"/>
      <c r="CV30" s="686"/>
      <c r="CW30" s="686"/>
      <c r="CX30" s="686"/>
      <c r="CY30" s="687"/>
      <c r="CZ30" s="690">
        <v>9</v>
      </c>
      <c r="DA30" s="719"/>
      <c r="DB30" s="719"/>
      <c r="DC30" s="723"/>
      <c r="DD30" s="694">
        <v>1143967</v>
      </c>
      <c r="DE30" s="686"/>
      <c r="DF30" s="686"/>
      <c r="DG30" s="686"/>
      <c r="DH30" s="686"/>
      <c r="DI30" s="686"/>
      <c r="DJ30" s="686"/>
      <c r="DK30" s="687"/>
      <c r="DL30" s="694">
        <v>1143967</v>
      </c>
      <c r="DM30" s="686"/>
      <c r="DN30" s="686"/>
      <c r="DO30" s="686"/>
      <c r="DP30" s="686"/>
      <c r="DQ30" s="686"/>
      <c r="DR30" s="686"/>
      <c r="DS30" s="686"/>
      <c r="DT30" s="686"/>
      <c r="DU30" s="686"/>
      <c r="DV30" s="687"/>
      <c r="DW30" s="690">
        <v>16.3</v>
      </c>
      <c r="DX30" s="719"/>
      <c r="DY30" s="719"/>
      <c r="DZ30" s="719"/>
      <c r="EA30" s="719"/>
      <c r="EB30" s="719"/>
      <c r="EC30" s="720"/>
    </row>
    <row r="31" spans="2:133" ht="11.25" customHeight="1" x14ac:dyDescent="0.2">
      <c r="B31" s="682" t="s">
        <v>307</v>
      </c>
      <c r="C31" s="683"/>
      <c r="D31" s="683"/>
      <c r="E31" s="683"/>
      <c r="F31" s="683"/>
      <c r="G31" s="683"/>
      <c r="H31" s="683"/>
      <c r="I31" s="683"/>
      <c r="J31" s="683"/>
      <c r="K31" s="683"/>
      <c r="L31" s="683"/>
      <c r="M31" s="683"/>
      <c r="N31" s="683"/>
      <c r="O31" s="683"/>
      <c r="P31" s="683"/>
      <c r="Q31" s="684"/>
      <c r="R31" s="685">
        <v>2693913</v>
      </c>
      <c r="S31" s="686"/>
      <c r="T31" s="686"/>
      <c r="U31" s="686"/>
      <c r="V31" s="686"/>
      <c r="W31" s="686"/>
      <c r="X31" s="686"/>
      <c r="Y31" s="687"/>
      <c r="Z31" s="688">
        <v>19.399999999999999</v>
      </c>
      <c r="AA31" s="688"/>
      <c r="AB31" s="688"/>
      <c r="AC31" s="688"/>
      <c r="AD31" s="689" t="s">
        <v>128</v>
      </c>
      <c r="AE31" s="689"/>
      <c r="AF31" s="689"/>
      <c r="AG31" s="689"/>
      <c r="AH31" s="689"/>
      <c r="AI31" s="689"/>
      <c r="AJ31" s="689"/>
      <c r="AK31" s="689"/>
      <c r="AL31" s="690" t="s">
        <v>237</v>
      </c>
      <c r="AM31" s="691"/>
      <c r="AN31" s="691"/>
      <c r="AO31" s="692"/>
      <c r="AP31" s="742" t="s">
        <v>308</v>
      </c>
      <c r="AQ31" s="743"/>
      <c r="AR31" s="743"/>
      <c r="AS31" s="743"/>
      <c r="AT31" s="748" t="s">
        <v>309</v>
      </c>
      <c r="AU31" s="231"/>
      <c r="AV31" s="231"/>
      <c r="AW31" s="231"/>
      <c r="AX31" s="671" t="s">
        <v>186</v>
      </c>
      <c r="AY31" s="672"/>
      <c r="AZ31" s="672"/>
      <c r="BA31" s="672"/>
      <c r="BB31" s="672"/>
      <c r="BC31" s="672"/>
      <c r="BD31" s="672"/>
      <c r="BE31" s="672"/>
      <c r="BF31" s="673"/>
      <c r="BG31" s="753">
        <v>98.7</v>
      </c>
      <c r="BH31" s="740"/>
      <c r="BI31" s="740"/>
      <c r="BJ31" s="740"/>
      <c r="BK31" s="740"/>
      <c r="BL31" s="740"/>
      <c r="BM31" s="680">
        <v>97.1</v>
      </c>
      <c r="BN31" s="740"/>
      <c r="BO31" s="740"/>
      <c r="BP31" s="740"/>
      <c r="BQ31" s="741"/>
      <c r="BR31" s="753">
        <v>99.2</v>
      </c>
      <c r="BS31" s="740"/>
      <c r="BT31" s="740"/>
      <c r="BU31" s="740"/>
      <c r="BV31" s="740"/>
      <c r="BW31" s="740"/>
      <c r="BX31" s="680">
        <v>97.3</v>
      </c>
      <c r="BY31" s="740"/>
      <c r="BZ31" s="740"/>
      <c r="CA31" s="740"/>
      <c r="CB31" s="741"/>
      <c r="CD31" s="727"/>
      <c r="CE31" s="728"/>
      <c r="CF31" s="700" t="s">
        <v>310</v>
      </c>
      <c r="CG31" s="701"/>
      <c r="CH31" s="701"/>
      <c r="CI31" s="701"/>
      <c r="CJ31" s="701"/>
      <c r="CK31" s="701"/>
      <c r="CL31" s="701"/>
      <c r="CM31" s="701"/>
      <c r="CN31" s="701"/>
      <c r="CO31" s="701"/>
      <c r="CP31" s="701"/>
      <c r="CQ31" s="702"/>
      <c r="CR31" s="685">
        <v>49892</v>
      </c>
      <c r="CS31" s="721"/>
      <c r="CT31" s="721"/>
      <c r="CU31" s="721"/>
      <c r="CV31" s="721"/>
      <c r="CW31" s="721"/>
      <c r="CX31" s="721"/>
      <c r="CY31" s="722"/>
      <c r="CZ31" s="690">
        <v>0.4</v>
      </c>
      <c r="DA31" s="719"/>
      <c r="DB31" s="719"/>
      <c r="DC31" s="723"/>
      <c r="DD31" s="694">
        <v>48907</v>
      </c>
      <c r="DE31" s="721"/>
      <c r="DF31" s="721"/>
      <c r="DG31" s="721"/>
      <c r="DH31" s="721"/>
      <c r="DI31" s="721"/>
      <c r="DJ31" s="721"/>
      <c r="DK31" s="722"/>
      <c r="DL31" s="694">
        <v>48907</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2">
      <c r="B32" s="731" t="s">
        <v>311</v>
      </c>
      <c r="C32" s="732"/>
      <c r="D32" s="732"/>
      <c r="E32" s="732"/>
      <c r="F32" s="732"/>
      <c r="G32" s="732"/>
      <c r="H32" s="732"/>
      <c r="I32" s="732"/>
      <c r="J32" s="732"/>
      <c r="K32" s="732"/>
      <c r="L32" s="732"/>
      <c r="M32" s="732"/>
      <c r="N32" s="732"/>
      <c r="O32" s="732"/>
      <c r="P32" s="732"/>
      <c r="Q32" s="733"/>
      <c r="R32" s="685" t="s">
        <v>173</v>
      </c>
      <c r="S32" s="686"/>
      <c r="T32" s="686"/>
      <c r="U32" s="686"/>
      <c r="V32" s="686"/>
      <c r="W32" s="686"/>
      <c r="X32" s="686"/>
      <c r="Y32" s="687"/>
      <c r="Z32" s="688" t="s">
        <v>237</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99.4</v>
      </c>
      <c r="BH32" s="721"/>
      <c r="BI32" s="721"/>
      <c r="BJ32" s="721"/>
      <c r="BK32" s="721"/>
      <c r="BL32" s="721"/>
      <c r="BM32" s="691">
        <v>98.4</v>
      </c>
      <c r="BN32" s="751"/>
      <c r="BO32" s="751"/>
      <c r="BP32" s="751"/>
      <c r="BQ32" s="752"/>
      <c r="BR32" s="754">
        <v>99.2</v>
      </c>
      <c r="BS32" s="721"/>
      <c r="BT32" s="721"/>
      <c r="BU32" s="721"/>
      <c r="BV32" s="721"/>
      <c r="BW32" s="721"/>
      <c r="BX32" s="691">
        <v>98.2</v>
      </c>
      <c r="BY32" s="751"/>
      <c r="BZ32" s="751"/>
      <c r="CA32" s="751"/>
      <c r="CB32" s="752"/>
      <c r="CD32" s="729"/>
      <c r="CE32" s="730"/>
      <c r="CF32" s="700" t="s">
        <v>314</v>
      </c>
      <c r="CG32" s="701"/>
      <c r="CH32" s="701"/>
      <c r="CI32" s="701"/>
      <c r="CJ32" s="701"/>
      <c r="CK32" s="701"/>
      <c r="CL32" s="701"/>
      <c r="CM32" s="701"/>
      <c r="CN32" s="701"/>
      <c r="CO32" s="701"/>
      <c r="CP32" s="701"/>
      <c r="CQ32" s="702"/>
      <c r="CR32" s="685" t="s">
        <v>237</v>
      </c>
      <c r="CS32" s="686"/>
      <c r="CT32" s="686"/>
      <c r="CU32" s="686"/>
      <c r="CV32" s="686"/>
      <c r="CW32" s="686"/>
      <c r="CX32" s="686"/>
      <c r="CY32" s="687"/>
      <c r="CZ32" s="690" t="s">
        <v>128</v>
      </c>
      <c r="DA32" s="719"/>
      <c r="DB32" s="719"/>
      <c r="DC32" s="723"/>
      <c r="DD32" s="694" t="s">
        <v>128</v>
      </c>
      <c r="DE32" s="686"/>
      <c r="DF32" s="686"/>
      <c r="DG32" s="686"/>
      <c r="DH32" s="686"/>
      <c r="DI32" s="686"/>
      <c r="DJ32" s="686"/>
      <c r="DK32" s="687"/>
      <c r="DL32" s="694" t="s">
        <v>237</v>
      </c>
      <c r="DM32" s="686"/>
      <c r="DN32" s="686"/>
      <c r="DO32" s="686"/>
      <c r="DP32" s="686"/>
      <c r="DQ32" s="686"/>
      <c r="DR32" s="686"/>
      <c r="DS32" s="686"/>
      <c r="DT32" s="686"/>
      <c r="DU32" s="686"/>
      <c r="DV32" s="687"/>
      <c r="DW32" s="690" t="s">
        <v>173</v>
      </c>
      <c r="DX32" s="719"/>
      <c r="DY32" s="719"/>
      <c r="DZ32" s="719"/>
      <c r="EA32" s="719"/>
      <c r="EB32" s="719"/>
      <c r="EC32" s="720"/>
    </row>
    <row r="33" spans="2:133" ht="11.25" customHeight="1" x14ac:dyDescent="0.2">
      <c r="B33" s="682" t="s">
        <v>315</v>
      </c>
      <c r="C33" s="683"/>
      <c r="D33" s="683"/>
      <c r="E33" s="683"/>
      <c r="F33" s="683"/>
      <c r="G33" s="683"/>
      <c r="H33" s="683"/>
      <c r="I33" s="683"/>
      <c r="J33" s="683"/>
      <c r="K33" s="683"/>
      <c r="L33" s="683"/>
      <c r="M33" s="683"/>
      <c r="N33" s="683"/>
      <c r="O33" s="683"/>
      <c r="P33" s="683"/>
      <c r="Q33" s="684"/>
      <c r="R33" s="685">
        <v>835339</v>
      </c>
      <c r="S33" s="686"/>
      <c r="T33" s="686"/>
      <c r="U33" s="686"/>
      <c r="V33" s="686"/>
      <c r="W33" s="686"/>
      <c r="X33" s="686"/>
      <c r="Y33" s="687"/>
      <c r="Z33" s="688">
        <v>6</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98</v>
      </c>
      <c r="BH33" s="756"/>
      <c r="BI33" s="756"/>
      <c r="BJ33" s="756"/>
      <c r="BK33" s="756"/>
      <c r="BL33" s="756"/>
      <c r="BM33" s="757">
        <v>96.1</v>
      </c>
      <c r="BN33" s="756"/>
      <c r="BO33" s="756"/>
      <c r="BP33" s="756"/>
      <c r="BQ33" s="758"/>
      <c r="BR33" s="755">
        <v>99.2</v>
      </c>
      <c r="BS33" s="756"/>
      <c r="BT33" s="756"/>
      <c r="BU33" s="756"/>
      <c r="BV33" s="756"/>
      <c r="BW33" s="756"/>
      <c r="BX33" s="757">
        <v>96.4</v>
      </c>
      <c r="BY33" s="756"/>
      <c r="BZ33" s="756"/>
      <c r="CA33" s="756"/>
      <c r="CB33" s="758"/>
      <c r="CD33" s="700" t="s">
        <v>317</v>
      </c>
      <c r="CE33" s="701"/>
      <c r="CF33" s="701"/>
      <c r="CG33" s="701"/>
      <c r="CH33" s="701"/>
      <c r="CI33" s="701"/>
      <c r="CJ33" s="701"/>
      <c r="CK33" s="701"/>
      <c r="CL33" s="701"/>
      <c r="CM33" s="701"/>
      <c r="CN33" s="701"/>
      <c r="CO33" s="701"/>
      <c r="CP33" s="701"/>
      <c r="CQ33" s="702"/>
      <c r="CR33" s="685">
        <v>6351829</v>
      </c>
      <c r="CS33" s="721"/>
      <c r="CT33" s="721"/>
      <c r="CU33" s="721"/>
      <c r="CV33" s="721"/>
      <c r="CW33" s="721"/>
      <c r="CX33" s="721"/>
      <c r="CY33" s="722"/>
      <c r="CZ33" s="690">
        <v>48.5</v>
      </c>
      <c r="DA33" s="719"/>
      <c r="DB33" s="719"/>
      <c r="DC33" s="723"/>
      <c r="DD33" s="694">
        <v>3768768</v>
      </c>
      <c r="DE33" s="721"/>
      <c r="DF33" s="721"/>
      <c r="DG33" s="721"/>
      <c r="DH33" s="721"/>
      <c r="DI33" s="721"/>
      <c r="DJ33" s="721"/>
      <c r="DK33" s="722"/>
      <c r="DL33" s="694">
        <v>2605713</v>
      </c>
      <c r="DM33" s="721"/>
      <c r="DN33" s="721"/>
      <c r="DO33" s="721"/>
      <c r="DP33" s="721"/>
      <c r="DQ33" s="721"/>
      <c r="DR33" s="721"/>
      <c r="DS33" s="721"/>
      <c r="DT33" s="721"/>
      <c r="DU33" s="721"/>
      <c r="DV33" s="722"/>
      <c r="DW33" s="690">
        <v>37.200000000000003</v>
      </c>
      <c r="DX33" s="719"/>
      <c r="DY33" s="719"/>
      <c r="DZ33" s="719"/>
      <c r="EA33" s="719"/>
      <c r="EB33" s="719"/>
      <c r="EC33" s="720"/>
    </row>
    <row r="34" spans="2:133" ht="11.25" customHeight="1" x14ac:dyDescent="0.2">
      <c r="B34" s="682" t="s">
        <v>318</v>
      </c>
      <c r="C34" s="683"/>
      <c r="D34" s="683"/>
      <c r="E34" s="683"/>
      <c r="F34" s="683"/>
      <c r="G34" s="683"/>
      <c r="H34" s="683"/>
      <c r="I34" s="683"/>
      <c r="J34" s="683"/>
      <c r="K34" s="683"/>
      <c r="L34" s="683"/>
      <c r="M34" s="683"/>
      <c r="N34" s="683"/>
      <c r="O34" s="683"/>
      <c r="P34" s="683"/>
      <c r="Q34" s="684"/>
      <c r="R34" s="685">
        <v>43694</v>
      </c>
      <c r="S34" s="686"/>
      <c r="T34" s="686"/>
      <c r="U34" s="686"/>
      <c r="V34" s="686"/>
      <c r="W34" s="686"/>
      <c r="X34" s="686"/>
      <c r="Y34" s="687"/>
      <c r="Z34" s="688">
        <v>0.3</v>
      </c>
      <c r="AA34" s="688"/>
      <c r="AB34" s="688"/>
      <c r="AC34" s="688"/>
      <c r="AD34" s="689" t="s">
        <v>128</v>
      </c>
      <c r="AE34" s="689"/>
      <c r="AF34" s="689"/>
      <c r="AG34" s="689"/>
      <c r="AH34" s="689"/>
      <c r="AI34" s="689"/>
      <c r="AJ34" s="689"/>
      <c r="AK34" s="689"/>
      <c r="AL34" s="690" t="s">
        <v>237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1647441</v>
      </c>
      <c r="CS34" s="686"/>
      <c r="CT34" s="686"/>
      <c r="CU34" s="686"/>
      <c r="CV34" s="686"/>
      <c r="CW34" s="686"/>
      <c r="CX34" s="686"/>
      <c r="CY34" s="687"/>
      <c r="CZ34" s="690">
        <v>12.6</v>
      </c>
      <c r="DA34" s="719"/>
      <c r="DB34" s="719"/>
      <c r="DC34" s="723"/>
      <c r="DD34" s="694">
        <v>1103853</v>
      </c>
      <c r="DE34" s="686"/>
      <c r="DF34" s="686"/>
      <c r="DG34" s="686"/>
      <c r="DH34" s="686"/>
      <c r="DI34" s="686"/>
      <c r="DJ34" s="686"/>
      <c r="DK34" s="687"/>
      <c r="DL34" s="694">
        <v>909845</v>
      </c>
      <c r="DM34" s="686"/>
      <c r="DN34" s="686"/>
      <c r="DO34" s="686"/>
      <c r="DP34" s="686"/>
      <c r="DQ34" s="686"/>
      <c r="DR34" s="686"/>
      <c r="DS34" s="686"/>
      <c r="DT34" s="686"/>
      <c r="DU34" s="686"/>
      <c r="DV34" s="687"/>
      <c r="DW34" s="690">
        <v>13</v>
      </c>
      <c r="DX34" s="719"/>
      <c r="DY34" s="719"/>
      <c r="DZ34" s="719"/>
      <c r="EA34" s="719"/>
      <c r="EB34" s="719"/>
      <c r="EC34" s="720"/>
    </row>
    <row r="35" spans="2:133" ht="11.25" customHeight="1" x14ac:dyDescent="0.2">
      <c r="B35" s="682" t="s">
        <v>320</v>
      </c>
      <c r="C35" s="683"/>
      <c r="D35" s="683"/>
      <c r="E35" s="683"/>
      <c r="F35" s="683"/>
      <c r="G35" s="683"/>
      <c r="H35" s="683"/>
      <c r="I35" s="683"/>
      <c r="J35" s="683"/>
      <c r="K35" s="683"/>
      <c r="L35" s="683"/>
      <c r="M35" s="683"/>
      <c r="N35" s="683"/>
      <c r="O35" s="683"/>
      <c r="P35" s="683"/>
      <c r="Q35" s="684"/>
      <c r="R35" s="685">
        <v>94853</v>
      </c>
      <c r="S35" s="686"/>
      <c r="T35" s="686"/>
      <c r="U35" s="686"/>
      <c r="V35" s="686"/>
      <c r="W35" s="686"/>
      <c r="X35" s="686"/>
      <c r="Y35" s="687"/>
      <c r="Z35" s="688">
        <v>0.7</v>
      </c>
      <c r="AA35" s="688"/>
      <c r="AB35" s="688"/>
      <c r="AC35" s="688"/>
      <c r="AD35" s="689" t="s">
        <v>128</v>
      </c>
      <c r="AE35" s="689"/>
      <c r="AF35" s="689"/>
      <c r="AG35" s="689"/>
      <c r="AH35" s="689"/>
      <c r="AI35" s="689"/>
      <c r="AJ35" s="689"/>
      <c r="AK35" s="689"/>
      <c r="AL35" s="690" t="s">
        <v>128</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52941</v>
      </c>
      <c r="CS35" s="721"/>
      <c r="CT35" s="721"/>
      <c r="CU35" s="721"/>
      <c r="CV35" s="721"/>
      <c r="CW35" s="721"/>
      <c r="CX35" s="721"/>
      <c r="CY35" s="722"/>
      <c r="CZ35" s="690">
        <v>0.4</v>
      </c>
      <c r="DA35" s="719"/>
      <c r="DB35" s="719"/>
      <c r="DC35" s="723"/>
      <c r="DD35" s="694">
        <v>44476</v>
      </c>
      <c r="DE35" s="721"/>
      <c r="DF35" s="721"/>
      <c r="DG35" s="721"/>
      <c r="DH35" s="721"/>
      <c r="DI35" s="721"/>
      <c r="DJ35" s="721"/>
      <c r="DK35" s="722"/>
      <c r="DL35" s="694">
        <v>41279</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2">
      <c r="B36" s="682" t="s">
        <v>324</v>
      </c>
      <c r="C36" s="683"/>
      <c r="D36" s="683"/>
      <c r="E36" s="683"/>
      <c r="F36" s="683"/>
      <c r="G36" s="683"/>
      <c r="H36" s="683"/>
      <c r="I36" s="683"/>
      <c r="J36" s="683"/>
      <c r="K36" s="683"/>
      <c r="L36" s="683"/>
      <c r="M36" s="683"/>
      <c r="N36" s="683"/>
      <c r="O36" s="683"/>
      <c r="P36" s="683"/>
      <c r="Q36" s="684"/>
      <c r="R36" s="685">
        <v>157680</v>
      </c>
      <c r="S36" s="686"/>
      <c r="T36" s="686"/>
      <c r="U36" s="686"/>
      <c r="V36" s="686"/>
      <c r="W36" s="686"/>
      <c r="X36" s="686"/>
      <c r="Y36" s="687"/>
      <c r="Z36" s="688">
        <v>1.1000000000000001</v>
      </c>
      <c r="AA36" s="688"/>
      <c r="AB36" s="688"/>
      <c r="AC36" s="688"/>
      <c r="AD36" s="689" t="s">
        <v>128</v>
      </c>
      <c r="AE36" s="689"/>
      <c r="AF36" s="689"/>
      <c r="AG36" s="689"/>
      <c r="AH36" s="689"/>
      <c r="AI36" s="689"/>
      <c r="AJ36" s="689"/>
      <c r="AK36" s="689"/>
      <c r="AL36" s="690" t="s">
        <v>237</v>
      </c>
      <c r="AM36" s="691"/>
      <c r="AN36" s="691"/>
      <c r="AO36" s="692"/>
      <c r="AP36" s="235"/>
      <c r="AQ36" s="759" t="s">
        <v>325</v>
      </c>
      <c r="AR36" s="760"/>
      <c r="AS36" s="760"/>
      <c r="AT36" s="760"/>
      <c r="AU36" s="760"/>
      <c r="AV36" s="760"/>
      <c r="AW36" s="760"/>
      <c r="AX36" s="760"/>
      <c r="AY36" s="761"/>
      <c r="AZ36" s="674">
        <v>1625481</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86160</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2796590</v>
      </c>
      <c r="CS36" s="686"/>
      <c r="CT36" s="686"/>
      <c r="CU36" s="686"/>
      <c r="CV36" s="686"/>
      <c r="CW36" s="686"/>
      <c r="CX36" s="686"/>
      <c r="CY36" s="687"/>
      <c r="CZ36" s="690">
        <v>21.4</v>
      </c>
      <c r="DA36" s="719"/>
      <c r="DB36" s="719"/>
      <c r="DC36" s="723"/>
      <c r="DD36" s="694">
        <v>943980</v>
      </c>
      <c r="DE36" s="686"/>
      <c r="DF36" s="686"/>
      <c r="DG36" s="686"/>
      <c r="DH36" s="686"/>
      <c r="DI36" s="686"/>
      <c r="DJ36" s="686"/>
      <c r="DK36" s="687"/>
      <c r="DL36" s="694">
        <v>665837</v>
      </c>
      <c r="DM36" s="686"/>
      <c r="DN36" s="686"/>
      <c r="DO36" s="686"/>
      <c r="DP36" s="686"/>
      <c r="DQ36" s="686"/>
      <c r="DR36" s="686"/>
      <c r="DS36" s="686"/>
      <c r="DT36" s="686"/>
      <c r="DU36" s="686"/>
      <c r="DV36" s="687"/>
      <c r="DW36" s="690">
        <v>9.5</v>
      </c>
      <c r="DX36" s="719"/>
      <c r="DY36" s="719"/>
      <c r="DZ36" s="719"/>
      <c r="EA36" s="719"/>
      <c r="EB36" s="719"/>
      <c r="EC36" s="720"/>
    </row>
    <row r="37" spans="2:133" ht="11.25" customHeight="1" x14ac:dyDescent="0.2">
      <c r="B37" s="682" t="s">
        <v>328</v>
      </c>
      <c r="C37" s="683"/>
      <c r="D37" s="683"/>
      <c r="E37" s="683"/>
      <c r="F37" s="683"/>
      <c r="G37" s="683"/>
      <c r="H37" s="683"/>
      <c r="I37" s="683"/>
      <c r="J37" s="683"/>
      <c r="K37" s="683"/>
      <c r="L37" s="683"/>
      <c r="M37" s="683"/>
      <c r="N37" s="683"/>
      <c r="O37" s="683"/>
      <c r="P37" s="683"/>
      <c r="Q37" s="684"/>
      <c r="R37" s="685">
        <v>573506</v>
      </c>
      <c r="S37" s="686"/>
      <c r="T37" s="686"/>
      <c r="U37" s="686"/>
      <c r="V37" s="686"/>
      <c r="W37" s="686"/>
      <c r="X37" s="686"/>
      <c r="Y37" s="687"/>
      <c r="Z37" s="688">
        <v>4.0999999999999996</v>
      </c>
      <c r="AA37" s="688"/>
      <c r="AB37" s="688"/>
      <c r="AC37" s="688"/>
      <c r="AD37" s="689" t="s">
        <v>128</v>
      </c>
      <c r="AE37" s="689"/>
      <c r="AF37" s="689"/>
      <c r="AG37" s="689"/>
      <c r="AH37" s="689"/>
      <c r="AI37" s="689"/>
      <c r="AJ37" s="689"/>
      <c r="AK37" s="689"/>
      <c r="AL37" s="690" t="s">
        <v>237</v>
      </c>
      <c r="AM37" s="691"/>
      <c r="AN37" s="691"/>
      <c r="AO37" s="692"/>
      <c r="AQ37" s="763" t="s">
        <v>329</v>
      </c>
      <c r="AR37" s="764"/>
      <c r="AS37" s="764"/>
      <c r="AT37" s="764"/>
      <c r="AU37" s="764"/>
      <c r="AV37" s="764"/>
      <c r="AW37" s="764"/>
      <c r="AX37" s="764"/>
      <c r="AY37" s="765"/>
      <c r="AZ37" s="685">
        <v>484139</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57204</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422118</v>
      </c>
      <c r="CS37" s="721"/>
      <c r="CT37" s="721"/>
      <c r="CU37" s="721"/>
      <c r="CV37" s="721"/>
      <c r="CW37" s="721"/>
      <c r="CX37" s="721"/>
      <c r="CY37" s="722"/>
      <c r="CZ37" s="690">
        <v>3.2</v>
      </c>
      <c r="DA37" s="719"/>
      <c r="DB37" s="719"/>
      <c r="DC37" s="723"/>
      <c r="DD37" s="694">
        <v>422118</v>
      </c>
      <c r="DE37" s="721"/>
      <c r="DF37" s="721"/>
      <c r="DG37" s="721"/>
      <c r="DH37" s="721"/>
      <c r="DI37" s="721"/>
      <c r="DJ37" s="721"/>
      <c r="DK37" s="722"/>
      <c r="DL37" s="694">
        <v>398944</v>
      </c>
      <c r="DM37" s="721"/>
      <c r="DN37" s="721"/>
      <c r="DO37" s="721"/>
      <c r="DP37" s="721"/>
      <c r="DQ37" s="721"/>
      <c r="DR37" s="721"/>
      <c r="DS37" s="721"/>
      <c r="DT37" s="721"/>
      <c r="DU37" s="721"/>
      <c r="DV37" s="722"/>
      <c r="DW37" s="690">
        <v>5.7</v>
      </c>
      <c r="DX37" s="719"/>
      <c r="DY37" s="719"/>
      <c r="DZ37" s="719"/>
      <c r="EA37" s="719"/>
      <c r="EB37" s="719"/>
      <c r="EC37" s="720"/>
    </row>
    <row r="38" spans="2:133" ht="11.25" customHeight="1" x14ac:dyDescent="0.2">
      <c r="B38" s="682" t="s">
        <v>332</v>
      </c>
      <c r="C38" s="683"/>
      <c r="D38" s="683"/>
      <c r="E38" s="683"/>
      <c r="F38" s="683"/>
      <c r="G38" s="683"/>
      <c r="H38" s="683"/>
      <c r="I38" s="683"/>
      <c r="J38" s="683"/>
      <c r="K38" s="683"/>
      <c r="L38" s="683"/>
      <c r="M38" s="683"/>
      <c r="N38" s="683"/>
      <c r="O38" s="683"/>
      <c r="P38" s="683"/>
      <c r="Q38" s="684"/>
      <c r="R38" s="685">
        <v>135971</v>
      </c>
      <c r="S38" s="686"/>
      <c r="T38" s="686"/>
      <c r="U38" s="686"/>
      <c r="V38" s="686"/>
      <c r="W38" s="686"/>
      <c r="X38" s="686"/>
      <c r="Y38" s="687"/>
      <c r="Z38" s="688">
        <v>1</v>
      </c>
      <c r="AA38" s="688"/>
      <c r="AB38" s="688"/>
      <c r="AC38" s="688"/>
      <c r="AD38" s="689">
        <v>23</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294192</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2066</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1331289</v>
      </c>
      <c r="CS38" s="686"/>
      <c r="CT38" s="686"/>
      <c r="CU38" s="686"/>
      <c r="CV38" s="686"/>
      <c r="CW38" s="686"/>
      <c r="CX38" s="686"/>
      <c r="CY38" s="687"/>
      <c r="CZ38" s="690">
        <v>10.199999999999999</v>
      </c>
      <c r="DA38" s="719"/>
      <c r="DB38" s="719"/>
      <c r="DC38" s="723"/>
      <c r="DD38" s="694">
        <v>1183713</v>
      </c>
      <c r="DE38" s="686"/>
      <c r="DF38" s="686"/>
      <c r="DG38" s="686"/>
      <c r="DH38" s="686"/>
      <c r="DI38" s="686"/>
      <c r="DJ38" s="686"/>
      <c r="DK38" s="687"/>
      <c r="DL38" s="694">
        <v>889466</v>
      </c>
      <c r="DM38" s="686"/>
      <c r="DN38" s="686"/>
      <c r="DO38" s="686"/>
      <c r="DP38" s="686"/>
      <c r="DQ38" s="686"/>
      <c r="DR38" s="686"/>
      <c r="DS38" s="686"/>
      <c r="DT38" s="686"/>
      <c r="DU38" s="686"/>
      <c r="DV38" s="687"/>
      <c r="DW38" s="690">
        <v>12.7</v>
      </c>
      <c r="DX38" s="719"/>
      <c r="DY38" s="719"/>
      <c r="DZ38" s="719"/>
      <c r="EA38" s="719"/>
      <c r="EB38" s="719"/>
      <c r="EC38" s="720"/>
    </row>
    <row r="39" spans="2:133" ht="11.25" customHeight="1" x14ac:dyDescent="0.2">
      <c r="B39" s="682" t="s">
        <v>336</v>
      </c>
      <c r="C39" s="683"/>
      <c r="D39" s="683"/>
      <c r="E39" s="683"/>
      <c r="F39" s="683"/>
      <c r="G39" s="683"/>
      <c r="H39" s="683"/>
      <c r="I39" s="683"/>
      <c r="J39" s="683"/>
      <c r="K39" s="683"/>
      <c r="L39" s="683"/>
      <c r="M39" s="683"/>
      <c r="N39" s="683"/>
      <c r="O39" s="683"/>
      <c r="P39" s="683"/>
      <c r="Q39" s="684"/>
      <c r="R39" s="685">
        <v>1792685</v>
      </c>
      <c r="S39" s="686"/>
      <c r="T39" s="686"/>
      <c r="U39" s="686"/>
      <c r="V39" s="686"/>
      <c r="W39" s="686"/>
      <c r="X39" s="686"/>
      <c r="Y39" s="687"/>
      <c r="Z39" s="688">
        <v>12.9</v>
      </c>
      <c r="AA39" s="688"/>
      <c r="AB39" s="688"/>
      <c r="AC39" s="688"/>
      <c r="AD39" s="689" t="s">
        <v>128</v>
      </c>
      <c r="AE39" s="689"/>
      <c r="AF39" s="689"/>
      <c r="AG39" s="689"/>
      <c r="AH39" s="689"/>
      <c r="AI39" s="689"/>
      <c r="AJ39" s="689"/>
      <c r="AK39" s="689"/>
      <c r="AL39" s="690" t="s">
        <v>128</v>
      </c>
      <c r="AM39" s="691"/>
      <c r="AN39" s="691"/>
      <c r="AO39" s="692"/>
      <c r="AQ39" s="763" t="s">
        <v>337</v>
      </c>
      <c r="AR39" s="764"/>
      <c r="AS39" s="764"/>
      <c r="AT39" s="764"/>
      <c r="AU39" s="764"/>
      <c r="AV39" s="764"/>
      <c r="AW39" s="764"/>
      <c r="AX39" s="764"/>
      <c r="AY39" s="765"/>
      <c r="AZ39" s="685">
        <v>15184</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3148</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392582</v>
      </c>
      <c r="CS39" s="721"/>
      <c r="CT39" s="721"/>
      <c r="CU39" s="721"/>
      <c r="CV39" s="721"/>
      <c r="CW39" s="721"/>
      <c r="CX39" s="721"/>
      <c r="CY39" s="722"/>
      <c r="CZ39" s="690">
        <v>3</v>
      </c>
      <c r="DA39" s="719"/>
      <c r="DB39" s="719"/>
      <c r="DC39" s="723"/>
      <c r="DD39" s="694">
        <v>378760</v>
      </c>
      <c r="DE39" s="721"/>
      <c r="DF39" s="721"/>
      <c r="DG39" s="721"/>
      <c r="DH39" s="721"/>
      <c r="DI39" s="721"/>
      <c r="DJ39" s="721"/>
      <c r="DK39" s="722"/>
      <c r="DL39" s="694" t="s">
        <v>173</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2">
      <c r="B40" s="682" t="s">
        <v>340</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237</v>
      </c>
      <c r="AE40" s="689"/>
      <c r="AF40" s="689"/>
      <c r="AG40" s="689"/>
      <c r="AH40" s="689"/>
      <c r="AI40" s="689"/>
      <c r="AJ40" s="689"/>
      <c r="AK40" s="689"/>
      <c r="AL40" s="690" t="s">
        <v>128</v>
      </c>
      <c r="AM40" s="691"/>
      <c r="AN40" s="691"/>
      <c r="AO40" s="692"/>
      <c r="AQ40" s="763" t="s">
        <v>341</v>
      </c>
      <c r="AR40" s="764"/>
      <c r="AS40" s="764"/>
      <c r="AT40" s="764"/>
      <c r="AU40" s="764"/>
      <c r="AV40" s="764"/>
      <c r="AW40" s="764"/>
      <c r="AX40" s="764"/>
      <c r="AY40" s="765"/>
      <c r="AZ40" s="685" t="s">
        <v>237</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83</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130986</v>
      </c>
      <c r="CS40" s="686"/>
      <c r="CT40" s="686"/>
      <c r="CU40" s="686"/>
      <c r="CV40" s="686"/>
      <c r="CW40" s="686"/>
      <c r="CX40" s="686"/>
      <c r="CY40" s="687"/>
      <c r="CZ40" s="690">
        <v>1</v>
      </c>
      <c r="DA40" s="719"/>
      <c r="DB40" s="719"/>
      <c r="DC40" s="723"/>
      <c r="DD40" s="694">
        <v>113986</v>
      </c>
      <c r="DE40" s="686"/>
      <c r="DF40" s="686"/>
      <c r="DG40" s="686"/>
      <c r="DH40" s="686"/>
      <c r="DI40" s="686"/>
      <c r="DJ40" s="686"/>
      <c r="DK40" s="687"/>
      <c r="DL40" s="694">
        <v>99286</v>
      </c>
      <c r="DM40" s="686"/>
      <c r="DN40" s="686"/>
      <c r="DO40" s="686"/>
      <c r="DP40" s="686"/>
      <c r="DQ40" s="686"/>
      <c r="DR40" s="686"/>
      <c r="DS40" s="686"/>
      <c r="DT40" s="686"/>
      <c r="DU40" s="686"/>
      <c r="DV40" s="687"/>
      <c r="DW40" s="690">
        <v>1.4</v>
      </c>
      <c r="DX40" s="719"/>
      <c r="DY40" s="719"/>
      <c r="DZ40" s="719"/>
      <c r="EA40" s="719"/>
      <c r="EB40" s="719"/>
      <c r="EC40" s="720"/>
    </row>
    <row r="41" spans="2:133" ht="11.25" customHeight="1" x14ac:dyDescent="0.2">
      <c r="B41" s="682" t="s">
        <v>345</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237</v>
      </c>
      <c r="AM41" s="691"/>
      <c r="AN41" s="691"/>
      <c r="AO41" s="692"/>
      <c r="AQ41" s="763" t="s">
        <v>346</v>
      </c>
      <c r="AR41" s="764"/>
      <c r="AS41" s="764"/>
      <c r="AT41" s="764"/>
      <c r="AU41" s="764"/>
      <c r="AV41" s="764"/>
      <c r="AW41" s="764"/>
      <c r="AX41" s="764"/>
      <c r="AY41" s="765"/>
      <c r="AZ41" s="685">
        <v>160099</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t="s">
        <v>128</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128</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349</v>
      </c>
      <c r="C42" s="683"/>
      <c r="D42" s="683"/>
      <c r="E42" s="683"/>
      <c r="F42" s="683"/>
      <c r="G42" s="683"/>
      <c r="H42" s="683"/>
      <c r="I42" s="683"/>
      <c r="J42" s="683"/>
      <c r="K42" s="683"/>
      <c r="L42" s="683"/>
      <c r="M42" s="683"/>
      <c r="N42" s="683"/>
      <c r="O42" s="683"/>
      <c r="P42" s="683"/>
      <c r="Q42" s="684"/>
      <c r="R42" s="685">
        <v>200885</v>
      </c>
      <c r="S42" s="686"/>
      <c r="T42" s="686"/>
      <c r="U42" s="686"/>
      <c r="V42" s="686"/>
      <c r="W42" s="686"/>
      <c r="X42" s="686"/>
      <c r="Y42" s="687"/>
      <c r="Z42" s="688">
        <v>1.4</v>
      </c>
      <c r="AA42" s="688"/>
      <c r="AB42" s="688"/>
      <c r="AC42" s="688"/>
      <c r="AD42" s="689" t="s">
        <v>128</v>
      </c>
      <c r="AE42" s="689"/>
      <c r="AF42" s="689"/>
      <c r="AG42" s="689"/>
      <c r="AH42" s="689"/>
      <c r="AI42" s="689"/>
      <c r="AJ42" s="689"/>
      <c r="AK42" s="689"/>
      <c r="AL42" s="690" t="s">
        <v>237</v>
      </c>
      <c r="AM42" s="691"/>
      <c r="AN42" s="691"/>
      <c r="AO42" s="692"/>
      <c r="AQ42" s="784" t="s">
        <v>350</v>
      </c>
      <c r="AR42" s="785"/>
      <c r="AS42" s="785"/>
      <c r="AT42" s="785"/>
      <c r="AU42" s="785"/>
      <c r="AV42" s="785"/>
      <c r="AW42" s="785"/>
      <c r="AX42" s="785"/>
      <c r="AY42" s="786"/>
      <c r="AZ42" s="776">
        <v>671867</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409</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2413897</v>
      </c>
      <c r="CS42" s="686"/>
      <c r="CT42" s="686"/>
      <c r="CU42" s="686"/>
      <c r="CV42" s="686"/>
      <c r="CW42" s="686"/>
      <c r="CX42" s="686"/>
      <c r="CY42" s="687"/>
      <c r="CZ42" s="690">
        <v>18.399999999999999</v>
      </c>
      <c r="DA42" s="691"/>
      <c r="DB42" s="691"/>
      <c r="DC42" s="703"/>
      <c r="DD42" s="694">
        <v>348539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353</v>
      </c>
      <c r="C43" s="736"/>
      <c r="D43" s="736"/>
      <c r="E43" s="736"/>
      <c r="F43" s="736"/>
      <c r="G43" s="736"/>
      <c r="H43" s="736"/>
      <c r="I43" s="736"/>
      <c r="J43" s="736"/>
      <c r="K43" s="736"/>
      <c r="L43" s="736"/>
      <c r="M43" s="736"/>
      <c r="N43" s="736"/>
      <c r="O43" s="736"/>
      <c r="P43" s="736"/>
      <c r="Q43" s="737"/>
      <c r="R43" s="776">
        <v>13881880</v>
      </c>
      <c r="S43" s="777"/>
      <c r="T43" s="777"/>
      <c r="U43" s="777"/>
      <c r="V43" s="777"/>
      <c r="W43" s="777"/>
      <c r="X43" s="777"/>
      <c r="Y43" s="778"/>
      <c r="Z43" s="779">
        <v>100</v>
      </c>
      <c r="AA43" s="779"/>
      <c r="AB43" s="779"/>
      <c r="AC43" s="779"/>
      <c r="AD43" s="780">
        <v>6808600</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76044</v>
      </c>
      <c r="CS43" s="721"/>
      <c r="CT43" s="721"/>
      <c r="CU43" s="721"/>
      <c r="CV43" s="721"/>
      <c r="CW43" s="721"/>
      <c r="CX43" s="721"/>
      <c r="CY43" s="722"/>
      <c r="CZ43" s="690">
        <v>0.6</v>
      </c>
      <c r="DA43" s="719"/>
      <c r="DB43" s="719"/>
      <c r="DC43" s="723"/>
      <c r="DD43" s="694">
        <v>49013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2109316</v>
      </c>
      <c r="CS44" s="686"/>
      <c r="CT44" s="686"/>
      <c r="CU44" s="686"/>
      <c r="CV44" s="686"/>
      <c r="CW44" s="686"/>
      <c r="CX44" s="686"/>
      <c r="CY44" s="687"/>
      <c r="CZ44" s="690">
        <v>16.100000000000001</v>
      </c>
      <c r="DA44" s="691"/>
      <c r="DB44" s="691"/>
      <c r="DC44" s="703"/>
      <c r="DD44" s="694">
        <v>283194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790475</v>
      </c>
      <c r="CS45" s="721"/>
      <c r="CT45" s="721"/>
      <c r="CU45" s="721"/>
      <c r="CV45" s="721"/>
      <c r="CW45" s="721"/>
      <c r="CX45" s="721"/>
      <c r="CY45" s="722"/>
      <c r="CZ45" s="690">
        <v>6</v>
      </c>
      <c r="DA45" s="719"/>
      <c r="DB45" s="719"/>
      <c r="DC45" s="723"/>
      <c r="DD45" s="694">
        <v>45957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1257490</v>
      </c>
      <c r="CS46" s="686"/>
      <c r="CT46" s="686"/>
      <c r="CU46" s="686"/>
      <c r="CV46" s="686"/>
      <c r="CW46" s="686"/>
      <c r="CX46" s="686"/>
      <c r="CY46" s="687"/>
      <c r="CZ46" s="690">
        <v>9.6</v>
      </c>
      <c r="DA46" s="691"/>
      <c r="DB46" s="691"/>
      <c r="DC46" s="703"/>
      <c r="DD46" s="694">
        <v>197700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304581</v>
      </c>
      <c r="CS47" s="721"/>
      <c r="CT47" s="721"/>
      <c r="CU47" s="721"/>
      <c r="CV47" s="721"/>
      <c r="CW47" s="721"/>
      <c r="CX47" s="721"/>
      <c r="CY47" s="722"/>
      <c r="CZ47" s="690">
        <v>2.2999999999999998</v>
      </c>
      <c r="DA47" s="719"/>
      <c r="DB47" s="719"/>
      <c r="DC47" s="723"/>
      <c r="DD47" s="694">
        <v>65345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237</v>
      </c>
      <c r="CS48" s="686"/>
      <c r="CT48" s="686"/>
      <c r="CU48" s="686"/>
      <c r="CV48" s="686"/>
      <c r="CW48" s="686"/>
      <c r="CX48" s="686"/>
      <c r="CY48" s="687"/>
      <c r="CZ48" s="690" t="s">
        <v>237</v>
      </c>
      <c r="DA48" s="691"/>
      <c r="DB48" s="691"/>
      <c r="DC48" s="703"/>
      <c r="DD48" s="694" t="s">
        <v>237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13085457</v>
      </c>
      <c r="CS49" s="756"/>
      <c r="CT49" s="756"/>
      <c r="CU49" s="756"/>
      <c r="CV49" s="756"/>
      <c r="CW49" s="756"/>
      <c r="CX49" s="756"/>
      <c r="CY49" s="787"/>
      <c r="CZ49" s="781">
        <v>100</v>
      </c>
      <c r="DA49" s="788"/>
      <c r="DB49" s="788"/>
      <c r="DC49" s="789"/>
      <c r="DD49" s="790">
        <v>7397766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b0G/Qbx7W8Zyej+T7+VcsBFP4OOoiXn8+NuuYdCnHEjOifPx8kYAd/i8UEZ3UBUlXOqhJO/vuAoTa43HtjUnlA==" saltValue="BCTIypNvxhMqfJeatG1Vm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386</v>
      </c>
      <c r="C7" s="818"/>
      <c r="D7" s="818"/>
      <c r="E7" s="818"/>
      <c r="F7" s="818"/>
      <c r="G7" s="818"/>
      <c r="H7" s="818"/>
      <c r="I7" s="818"/>
      <c r="J7" s="818"/>
      <c r="K7" s="818"/>
      <c r="L7" s="818"/>
      <c r="M7" s="818"/>
      <c r="N7" s="818"/>
      <c r="O7" s="818"/>
      <c r="P7" s="819"/>
      <c r="Q7" s="820">
        <v>13254</v>
      </c>
      <c r="R7" s="821"/>
      <c r="S7" s="821"/>
      <c r="T7" s="821"/>
      <c r="U7" s="821"/>
      <c r="V7" s="821">
        <v>12445</v>
      </c>
      <c r="W7" s="821"/>
      <c r="X7" s="821"/>
      <c r="Y7" s="821"/>
      <c r="Z7" s="821"/>
      <c r="AA7" s="821">
        <f t="shared" ref="AA7:AA12" si="0">Q7-V7</f>
        <v>809</v>
      </c>
      <c r="AB7" s="821"/>
      <c r="AC7" s="821"/>
      <c r="AD7" s="821"/>
      <c r="AE7" s="822"/>
      <c r="AF7" s="823">
        <v>794</v>
      </c>
      <c r="AG7" s="824"/>
      <c r="AH7" s="824"/>
      <c r="AI7" s="824"/>
      <c r="AJ7" s="825"/>
      <c r="AK7" s="860" t="s">
        <v>594</v>
      </c>
      <c r="AL7" s="861"/>
      <c r="AM7" s="861"/>
      <c r="AN7" s="861"/>
      <c r="AO7" s="861"/>
      <c r="AP7" s="861">
        <v>10374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615</v>
      </c>
      <c r="BT7" s="865"/>
      <c r="BU7" s="865"/>
      <c r="BV7" s="865"/>
      <c r="BW7" s="865"/>
      <c r="BX7" s="865"/>
      <c r="BY7" s="865"/>
      <c r="BZ7" s="865"/>
      <c r="CA7" s="865"/>
      <c r="CB7" s="865"/>
      <c r="CC7" s="865"/>
      <c r="CD7" s="865"/>
      <c r="CE7" s="865"/>
      <c r="CF7" s="865"/>
      <c r="CG7" s="866"/>
      <c r="CH7" s="857">
        <v>0</v>
      </c>
      <c r="CI7" s="858"/>
      <c r="CJ7" s="858"/>
      <c r="CK7" s="858"/>
      <c r="CL7" s="859"/>
      <c r="CM7" s="857">
        <v>5</v>
      </c>
      <c r="CN7" s="858"/>
      <c r="CO7" s="858"/>
      <c r="CP7" s="858"/>
      <c r="CQ7" s="859"/>
      <c r="CR7" s="857">
        <v>3</v>
      </c>
      <c r="CS7" s="858"/>
      <c r="CT7" s="858"/>
      <c r="CU7" s="858"/>
      <c r="CV7" s="859"/>
      <c r="CW7" s="857">
        <v>0</v>
      </c>
      <c r="CX7" s="858"/>
      <c r="CY7" s="858"/>
      <c r="CZ7" s="858"/>
      <c r="DA7" s="859"/>
      <c r="DB7" s="857" t="s">
        <v>524</v>
      </c>
      <c r="DC7" s="858"/>
      <c r="DD7" s="858"/>
      <c r="DE7" s="858"/>
      <c r="DF7" s="859"/>
      <c r="DG7" s="857" t="s">
        <v>524</v>
      </c>
      <c r="DH7" s="858"/>
      <c r="DI7" s="858"/>
      <c r="DJ7" s="858"/>
      <c r="DK7" s="859"/>
      <c r="DL7" s="857" t="s">
        <v>524</v>
      </c>
      <c r="DM7" s="858"/>
      <c r="DN7" s="858"/>
      <c r="DO7" s="858"/>
      <c r="DP7" s="859"/>
      <c r="DQ7" s="857" t="s">
        <v>524</v>
      </c>
      <c r="DR7" s="858"/>
      <c r="DS7" s="858"/>
      <c r="DT7" s="858"/>
      <c r="DU7" s="859"/>
      <c r="DV7" s="838"/>
      <c r="DW7" s="839"/>
      <c r="DX7" s="839"/>
      <c r="DY7" s="839"/>
      <c r="DZ7" s="840"/>
      <c r="EA7" s="256"/>
    </row>
    <row r="8" spans="1:131" s="257" customFormat="1" ht="26.25" customHeight="1" x14ac:dyDescent="0.2">
      <c r="A8" s="263">
        <v>2</v>
      </c>
      <c r="B8" s="841" t="s">
        <v>387</v>
      </c>
      <c r="C8" s="842"/>
      <c r="D8" s="842"/>
      <c r="E8" s="842"/>
      <c r="F8" s="842"/>
      <c r="G8" s="842"/>
      <c r="H8" s="842"/>
      <c r="I8" s="842"/>
      <c r="J8" s="842"/>
      <c r="K8" s="842"/>
      <c r="L8" s="842"/>
      <c r="M8" s="842"/>
      <c r="N8" s="842"/>
      <c r="O8" s="842"/>
      <c r="P8" s="843"/>
      <c r="Q8" s="844">
        <v>650</v>
      </c>
      <c r="R8" s="845"/>
      <c r="S8" s="845"/>
      <c r="T8" s="845"/>
      <c r="U8" s="845"/>
      <c r="V8" s="845">
        <v>646</v>
      </c>
      <c r="W8" s="845"/>
      <c r="X8" s="845"/>
      <c r="Y8" s="845"/>
      <c r="Z8" s="845"/>
      <c r="AA8" s="845">
        <f t="shared" si="0"/>
        <v>4</v>
      </c>
      <c r="AB8" s="845"/>
      <c r="AC8" s="845"/>
      <c r="AD8" s="845"/>
      <c r="AE8" s="846"/>
      <c r="AF8" s="847">
        <v>4</v>
      </c>
      <c r="AG8" s="848"/>
      <c r="AH8" s="848"/>
      <c r="AI8" s="848"/>
      <c r="AJ8" s="849"/>
      <c r="AK8" s="850">
        <v>28</v>
      </c>
      <c r="AL8" s="851"/>
      <c r="AM8" s="851"/>
      <c r="AN8" s="851"/>
      <c r="AO8" s="851"/>
      <c r="AP8" s="851">
        <v>1610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616</v>
      </c>
      <c r="BT8" s="855"/>
      <c r="BU8" s="855"/>
      <c r="BV8" s="855"/>
      <c r="BW8" s="855"/>
      <c r="BX8" s="855"/>
      <c r="BY8" s="855"/>
      <c r="BZ8" s="855"/>
      <c r="CA8" s="855"/>
      <c r="CB8" s="855"/>
      <c r="CC8" s="855"/>
      <c r="CD8" s="855"/>
      <c r="CE8" s="855"/>
      <c r="CF8" s="855"/>
      <c r="CG8" s="856"/>
      <c r="CH8" s="867">
        <v>1</v>
      </c>
      <c r="CI8" s="868"/>
      <c r="CJ8" s="868"/>
      <c r="CK8" s="868"/>
      <c r="CL8" s="869"/>
      <c r="CM8" s="867">
        <v>121</v>
      </c>
      <c r="CN8" s="868"/>
      <c r="CO8" s="868"/>
      <c r="CP8" s="868"/>
      <c r="CQ8" s="869"/>
      <c r="CR8" s="867">
        <v>7</v>
      </c>
      <c r="CS8" s="868"/>
      <c r="CT8" s="868"/>
      <c r="CU8" s="868"/>
      <c r="CV8" s="869"/>
      <c r="CW8" s="867">
        <v>9</v>
      </c>
      <c r="CX8" s="868"/>
      <c r="CY8" s="868"/>
      <c r="CZ8" s="868"/>
      <c r="DA8" s="869"/>
      <c r="DB8" s="867" t="s">
        <v>524</v>
      </c>
      <c r="DC8" s="868"/>
      <c r="DD8" s="868"/>
      <c r="DE8" s="868"/>
      <c r="DF8" s="869"/>
      <c r="DG8" s="867" t="s">
        <v>524</v>
      </c>
      <c r="DH8" s="868"/>
      <c r="DI8" s="868"/>
      <c r="DJ8" s="868"/>
      <c r="DK8" s="869"/>
      <c r="DL8" s="867" t="s">
        <v>524</v>
      </c>
      <c r="DM8" s="868"/>
      <c r="DN8" s="868"/>
      <c r="DO8" s="868"/>
      <c r="DP8" s="869"/>
      <c r="DQ8" s="867" t="s">
        <v>524</v>
      </c>
      <c r="DR8" s="868"/>
      <c r="DS8" s="868"/>
      <c r="DT8" s="868"/>
      <c r="DU8" s="869"/>
      <c r="DV8" s="870"/>
      <c r="DW8" s="871"/>
      <c r="DX8" s="871"/>
      <c r="DY8" s="871"/>
      <c r="DZ8" s="872"/>
      <c r="EA8" s="256"/>
    </row>
    <row r="9" spans="1:131" s="257" customFormat="1" ht="26.25" customHeight="1" x14ac:dyDescent="0.2">
      <c r="A9" s="263">
        <v>3</v>
      </c>
      <c r="B9" s="841" t="s">
        <v>388</v>
      </c>
      <c r="C9" s="842"/>
      <c r="D9" s="842"/>
      <c r="E9" s="842"/>
      <c r="F9" s="842"/>
      <c r="G9" s="842"/>
      <c r="H9" s="842"/>
      <c r="I9" s="842"/>
      <c r="J9" s="842"/>
      <c r="K9" s="842"/>
      <c r="L9" s="842"/>
      <c r="M9" s="842"/>
      <c r="N9" s="842"/>
      <c r="O9" s="842"/>
      <c r="P9" s="843"/>
      <c r="Q9" s="844">
        <v>6</v>
      </c>
      <c r="R9" s="845"/>
      <c r="S9" s="845"/>
      <c r="T9" s="845"/>
      <c r="U9" s="845"/>
      <c r="V9" s="845">
        <v>26</v>
      </c>
      <c r="W9" s="845"/>
      <c r="X9" s="845"/>
      <c r="Y9" s="845"/>
      <c r="Z9" s="845"/>
      <c r="AA9" s="845">
        <f t="shared" si="0"/>
        <v>-20</v>
      </c>
      <c r="AB9" s="845"/>
      <c r="AC9" s="845"/>
      <c r="AD9" s="845"/>
      <c r="AE9" s="846"/>
      <c r="AF9" s="847">
        <v>-20</v>
      </c>
      <c r="AG9" s="848"/>
      <c r="AH9" s="848"/>
      <c r="AI9" s="848"/>
      <c r="AJ9" s="849"/>
      <c r="AK9" s="850" t="s">
        <v>594</v>
      </c>
      <c r="AL9" s="851"/>
      <c r="AM9" s="851"/>
      <c r="AN9" s="851"/>
      <c r="AO9" s="851"/>
      <c r="AP9" s="851" t="s">
        <v>594</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617</v>
      </c>
      <c r="BT9" s="855"/>
      <c r="BU9" s="855"/>
      <c r="BV9" s="855"/>
      <c r="BW9" s="855"/>
      <c r="BX9" s="855"/>
      <c r="BY9" s="855"/>
      <c r="BZ9" s="855"/>
      <c r="CA9" s="855"/>
      <c r="CB9" s="855"/>
      <c r="CC9" s="855"/>
      <c r="CD9" s="855"/>
      <c r="CE9" s="855"/>
      <c r="CF9" s="855"/>
      <c r="CG9" s="856"/>
      <c r="CH9" s="867">
        <v>-2</v>
      </c>
      <c r="CI9" s="868"/>
      <c r="CJ9" s="868"/>
      <c r="CK9" s="868"/>
      <c r="CL9" s="869"/>
      <c r="CM9" s="867">
        <v>10</v>
      </c>
      <c r="CN9" s="868"/>
      <c r="CO9" s="868"/>
      <c r="CP9" s="868"/>
      <c r="CQ9" s="869"/>
      <c r="CR9" s="867">
        <v>8</v>
      </c>
      <c r="CS9" s="868"/>
      <c r="CT9" s="868"/>
      <c r="CU9" s="868"/>
      <c r="CV9" s="869"/>
      <c r="CW9" s="867" t="s">
        <v>629</v>
      </c>
      <c r="CX9" s="868"/>
      <c r="CY9" s="868"/>
      <c r="CZ9" s="868"/>
      <c r="DA9" s="869"/>
      <c r="DB9" s="867" t="s">
        <v>524</v>
      </c>
      <c r="DC9" s="868"/>
      <c r="DD9" s="868"/>
      <c r="DE9" s="868"/>
      <c r="DF9" s="869"/>
      <c r="DG9" s="867" t="s">
        <v>524</v>
      </c>
      <c r="DH9" s="868"/>
      <c r="DI9" s="868"/>
      <c r="DJ9" s="868"/>
      <c r="DK9" s="869"/>
      <c r="DL9" s="867" t="s">
        <v>524</v>
      </c>
      <c r="DM9" s="868"/>
      <c r="DN9" s="868"/>
      <c r="DO9" s="868"/>
      <c r="DP9" s="869"/>
      <c r="DQ9" s="867" t="s">
        <v>524</v>
      </c>
      <c r="DR9" s="868"/>
      <c r="DS9" s="868"/>
      <c r="DT9" s="868"/>
      <c r="DU9" s="869"/>
      <c r="DV9" s="870"/>
      <c r="DW9" s="871"/>
      <c r="DX9" s="871"/>
      <c r="DY9" s="871"/>
      <c r="DZ9" s="872"/>
      <c r="EA9" s="256"/>
    </row>
    <row r="10" spans="1:131" s="257" customFormat="1" ht="26.25" customHeight="1" x14ac:dyDescent="0.2">
      <c r="A10" s="263">
        <v>4</v>
      </c>
      <c r="B10" s="841" t="s">
        <v>389</v>
      </c>
      <c r="C10" s="842"/>
      <c r="D10" s="842"/>
      <c r="E10" s="842"/>
      <c r="F10" s="842"/>
      <c r="G10" s="842"/>
      <c r="H10" s="842"/>
      <c r="I10" s="842"/>
      <c r="J10" s="842"/>
      <c r="K10" s="842"/>
      <c r="L10" s="842"/>
      <c r="M10" s="842"/>
      <c r="N10" s="842"/>
      <c r="O10" s="842"/>
      <c r="P10" s="843"/>
      <c r="Q10" s="844">
        <v>35</v>
      </c>
      <c r="R10" s="845"/>
      <c r="S10" s="845"/>
      <c r="T10" s="845"/>
      <c r="U10" s="845"/>
      <c r="V10" s="845">
        <v>34</v>
      </c>
      <c r="W10" s="845"/>
      <c r="X10" s="845"/>
      <c r="Y10" s="845"/>
      <c r="Z10" s="845"/>
      <c r="AA10" s="845">
        <f t="shared" si="0"/>
        <v>1</v>
      </c>
      <c r="AB10" s="845"/>
      <c r="AC10" s="845"/>
      <c r="AD10" s="845"/>
      <c r="AE10" s="846"/>
      <c r="AF10" s="847">
        <v>1</v>
      </c>
      <c r="AG10" s="848"/>
      <c r="AH10" s="848"/>
      <c r="AI10" s="848"/>
      <c r="AJ10" s="849"/>
      <c r="AK10" s="850">
        <v>8</v>
      </c>
      <c r="AL10" s="851"/>
      <c r="AM10" s="851"/>
      <c r="AN10" s="851"/>
      <c r="AO10" s="851"/>
      <c r="AP10" s="851">
        <v>16</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t="s">
        <v>390</v>
      </c>
      <c r="C11" s="842"/>
      <c r="D11" s="842"/>
      <c r="E11" s="842"/>
      <c r="F11" s="842"/>
      <c r="G11" s="842"/>
      <c r="H11" s="842"/>
      <c r="I11" s="842"/>
      <c r="J11" s="842"/>
      <c r="K11" s="842"/>
      <c r="L11" s="842"/>
      <c r="M11" s="842"/>
      <c r="N11" s="842"/>
      <c r="O11" s="842"/>
      <c r="P11" s="843"/>
      <c r="Q11" s="844">
        <v>15</v>
      </c>
      <c r="R11" s="845"/>
      <c r="S11" s="845"/>
      <c r="T11" s="845"/>
      <c r="U11" s="845"/>
      <c r="V11" s="845">
        <v>14</v>
      </c>
      <c r="W11" s="845"/>
      <c r="X11" s="845"/>
      <c r="Y11" s="845"/>
      <c r="Z11" s="845"/>
      <c r="AA11" s="845">
        <f t="shared" si="0"/>
        <v>1</v>
      </c>
      <c r="AB11" s="845"/>
      <c r="AC11" s="845"/>
      <c r="AD11" s="845"/>
      <c r="AE11" s="846"/>
      <c r="AF11" s="847">
        <v>1</v>
      </c>
      <c r="AG11" s="848"/>
      <c r="AH11" s="848"/>
      <c r="AI11" s="848"/>
      <c r="AJ11" s="849"/>
      <c r="AK11" s="850">
        <v>5</v>
      </c>
      <c r="AL11" s="851"/>
      <c r="AM11" s="851"/>
      <c r="AN11" s="851"/>
      <c r="AO11" s="851"/>
      <c r="AP11" s="851">
        <v>15</v>
      </c>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t="s">
        <v>391</v>
      </c>
      <c r="C12" s="842"/>
      <c r="D12" s="842"/>
      <c r="E12" s="842"/>
      <c r="F12" s="842"/>
      <c r="G12" s="842"/>
      <c r="H12" s="842"/>
      <c r="I12" s="842"/>
      <c r="J12" s="842"/>
      <c r="K12" s="842"/>
      <c r="L12" s="842"/>
      <c r="M12" s="842"/>
      <c r="N12" s="842"/>
      <c r="O12" s="842"/>
      <c r="P12" s="843"/>
      <c r="Q12" s="844">
        <v>16</v>
      </c>
      <c r="R12" s="845"/>
      <c r="S12" s="845"/>
      <c r="T12" s="845"/>
      <c r="U12" s="845"/>
      <c r="V12" s="845">
        <v>15</v>
      </c>
      <c r="W12" s="845"/>
      <c r="X12" s="845"/>
      <c r="Y12" s="845"/>
      <c r="Z12" s="845"/>
      <c r="AA12" s="845">
        <f t="shared" si="0"/>
        <v>1</v>
      </c>
      <c r="AB12" s="845"/>
      <c r="AC12" s="845"/>
      <c r="AD12" s="845"/>
      <c r="AE12" s="846"/>
      <c r="AF12" s="847">
        <v>1</v>
      </c>
      <c r="AG12" s="848"/>
      <c r="AH12" s="848"/>
      <c r="AI12" s="848"/>
      <c r="AJ12" s="849"/>
      <c r="AK12" s="850">
        <v>7</v>
      </c>
      <c r="AL12" s="851"/>
      <c r="AM12" s="851"/>
      <c r="AN12" s="851"/>
      <c r="AO12" s="851"/>
      <c r="AP12" s="851" t="s">
        <v>594</v>
      </c>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t="s">
        <v>392</v>
      </c>
      <c r="C13" s="842"/>
      <c r="D13" s="842"/>
      <c r="E13" s="842"/>
      <c r="F13" s="842"/>
      <c r="G13" s="842"/>
      <c r="H13" s="842"/>
      <c r="I13" s="842"/>
      <c r="J13" s="842"/>
      <c r="K13" s="842"/>
      <c r="L13" s="842"/>
      <c r="M13" s="842"/>
      <c r="N13" s="842"/>
      <c r="O13" s="842"/>
      <c r="P13" s="843"/>
      <c r="Q13" s="844">
        <v>1</v>
      </c>
      <c r="R13" s="845"/>
      <c r="S13" s="845"/>
      <c r="T13" s="845"/>
      <c r="U13" s="845"/>
      <c r="V13" s="845">
        <v>1</v>
      </c>
      <c r="W13" s="845"/>
      <c r="X13" s="845"/>
      <c r="Y13" s="845"/>
      <c r="Z13" s="845"/>
      <c r="AA13" s="845">
        <v>0</v>
      </c>
      <c r="AB13" s="845"/>
      <c r="AC13" s="845"/>
      <c r="AD13" s="845"/>
      <c r="AE13" s="846"/>
      <c r="AF13" s="847">
        <v>0</v>
      </c>
      <c r="AG13" s="848"/>
      <c r="AH13" s="848"/>
      <c r="AI13" s="848"/>
      <c r="AJ13" s="849"/>
      <c r="AK13" s="850">
        <v>1</v>
      </c>
      <c r="AL13" s="851"/>
      <c r="AM13" s="851"/>
      <c r="AN13" s="851"/>
      <c r="AO13" s="851"/>
      <c r="AP13" s="851" t="s">
        <v>594</v>
      </c>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394</v>
      </c>
      <c r="B23" s="876" t="s">
        <v>395</v>
      </c>
      <c r="C23" s="877"/>
      <c r="D23" s="877"/>
      <c r="E23" s="877"/>
      <c r="F23" s="877"/>
      <c r="G23" s="877"/>
      <c r="H23" s="877"/>
      <c r="I23" s="877"/>
      <c r="J23" s="877"/>
      <c r="K23" s="877"/>
      <c r="L23" s="877"/>
      <c r="M23" s="877"/>
      <c r="N23" s="877"/>
      <c r="O23" s="877"/>
      <c r="P23" s="878"/>
      <c r="Q23" s="879">
        <v>13930</v>
      </c>
      <c r="R23" s="880"/>
      <c r="S23" s="880"/>
      <c r="T23" s="880"/>
      <c r="U23" s="880"/>
      <c r="V23" s="880">
        <v>13133</v>
      </c>
      <c r="W23" s="880"/>
      <c r="X23" s="880"/>
      <c r="Y23" s="880"/>
      <c r="Z23" s="880"/>
      <c r="AA23" s="880">
        <v>796</v>
      </c>
      <c r="AB23" s="880"/>
      <c r="AC23" s="880"/>
      <c r="AD23" s="880"/>
      <c r="AE23" s="881"/>
      <c r="AF23" s="882">
        <v>781</v>
      </c>
      <c r="AG23" s="880"/>
      <c r="AH23" s="880"/>
      <c r="AI23" s="880"/>
      <c r="AJ23" s="883"/>
      <c r="AK23" s="884"/>
      <c r="AL23" s="885"/>
      <c r="AM23" s="885"/>
      <c r="AN23" s="885"/>
      <c r="AO23" s="885"/>
      <c r="AP23" s="880">
        <v>12015</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369</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407</v>
      </c>
      <c r="C28" s="818"/>
      <c r="D28" s="818"/>
      <c r="E28" s="818"/>
      <c r="F28" s="818"/>
      <c r="G28" s="818"/>
      <c r="H28" s="818"/>
      <c r="I28" s="818"/>
      <c r="J28" s="818"/>
      <c r="K28" s="818"/>
      <c r="L28" s="818"/>
      <c r="M28" s="818"/>
      <c r="N28" s="818"/>
      <c r="O28" s="818"/>
      <c r="P28" s="819"/>
      <c r="Q28" s="908">
        <v>1812</v>
      </c>
      <c r="R28" s="909"/>
      <c r="S28" s="909"/>
      <c r="T28" s="909"/>
      <c r="U28" s="909"/>
      <c r="V28" s="909">
        <v>1726</v>
      </c>
      <c r="W28" s="909"/>
      <c r="X28" s="909"/>
      <c r="Y28" s="909"/>
      <c r="Z28" s="909"/>
      <c r="AA28" s="909">
        <f t="shared" ref="AA28:AA37" si="1">Q28-V28</f>
        <v>86</v>
      </c>
      <c r="AB28" s="909"/>
      <c r="AC28" s="909"/>
      <c r="AD28" s="909"/>
      <c r="AE28" s="910"/>
      <c r="AF28" s="911">
        <v>86</v>
      </c>
      <c r="AG28" s="909"/>
      <c r="AH28" s="909"/>
      <c r="AI28" s="909"/>
      <c r="AJ28" s="912"/>
      <c r="AK28" s="913">
        <v>149</v>
      </c>
      <c r="AL28" s="904"/>
      <c r="AM28" s="904"/>
      <c r="AN28" s="904"/>
      <c r="AO28" s="904"/>
      <c r="AP28" s="904" t="s">
        <v>594</v>
      </c>
      <c r="AQ28" s="904"/>
      <c r="AR28" s="904"/>
      <c r="AS28" s="904"/>
      <c r="AT28" s="904"/>
      <c r="AU28" s="904" t="s">
        <v>594</v>
      </c>
      <c r="AV28" s="904"/>
      <c r="AW28" s="904"/>
      <c r="AX28" s="904"/>
      <c r="AY28" s="904"/>
      <c r="AZ28" s="905" t="s">
        <v>594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408</v>
      </c>
      <c r="C29" s="842"/>
      <c r="D29" s="842"/>
      <c r="E29" s="842"/>
      <c r="F29" s="842"/>
      <c r="G29" s="842"/>
      <c r="H29" s="842"/>
      <c r="I29" s="842"/>
      <c r="J29" s="842"/>
      <c r="K29" s="842"/>
      <c r="L29" s="842"/>
      <c r="M29" s="842"/>
      <c r="N29" s="842"/>
      <c r="O29" s="842"/>
      <c r="P29" s="843"/>
      <c r="Q29" s="844">
        <v>2478</v>
      </c>
      <c r="R29" s="845"/>
      <c r="S29" s="845"/>
      <c r="T29" s="845"/>
      <c r="U29" s="845"/>
      <c r="V29" s="845">
        <v>2399</v>
      </c>
      <c r="W29" s="845"/>
      <c r="X29" s="845"/>
      <c r="Y29" s="845"/>
      <c r="Z29" s="845"/>
      <c r="AA29" s="845">
        <f t="shared" si="1"/>
        <v>79</v>
      </c>
      <c r="AB29" s="845"/>
      <c r="AC29" s="845"/>
      <c r="AD29" s="845"/>
      <c r="AE29" s="846"/>
      <c r="AF29" s="847">
        <v>79</v>
      </c>
      <c r="AG29" s="848"/>
      <c r="AH29" s="848"/>
      <c r="AI29" s="848"/>
      <c r="AJ29" s="849"/>
      <c r="AK29" s="916">
        <v>365</v>
      </c>
      <c r="AL29" s="917"/>
      <c r="AM29" s="917"/>
      <c r="AN29" s="917"/>
      <c r="AO29" s="917"/>
      <c r="AP29" s="918" t="s">
        <v>594</v>
      </c>
      <c r="AQ29" s="918"/>
      <c r="AR29" s="918"/>
      <c r="AS29" s="918"/>
      <c r="AT29" s="918"/>
      <c r="AU29" s="917" t="s">
        <v>595</v>
      </c>
      <c r="AV29" s="917"/>
      <c r="AW29" s="917"/>
      <c r="AX29" s="917"/>
      <c r="AY29" s="917"/>
      <c r="AZ29" s="918" t="s">
        <v>594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409</v>
      </c>
      <c r="C30" s="842"/>
      <c r="D30" s="842"/>
      <c r="E30" s="842"/>
      <c r="F30" s="842"/>
      <c r="G30" s="842"/>
      <c r="H30" s="842"/>
      <c r="I30" s="842"/>
      <c r="J30" s="842"/>
      <c r="K30" s="842"/>
      <c r="L30" s="842"/>
      <c r="M30" s="842"/>
      <c r="N30" s="842"/>
      <c r="O30" s="842"/>
      <c r="P30" s="843"/>
      <c r="Q30" s="844">
        <v>24</v>
      </c>
      <c r="R30" s="845"/>
      <c r="S30" s="845"/>
      <c r="T30" s="845"/>
      <c r="U30" s="845"/>
      <c r="V30" s="845">
        <v>24</v>
      </c>
      <c r="W30" s="845"/>
      <c r="X30" s="845"/>
      <c r="Y30" s="845"/>
      <c r="Z30" s="845"/>
      <c r="AA30" s="845">
        <f t="shared" si="1"/>
        <v>0</v>
      </c>
      <c r="AB30" s="845"/>
      <c r="AC30" s="845"/>
      <c r="AD30" s="845"/>
      <c r="AE30" s="846"/>
      <c r="AF30" s="847">
        <v>0</v>
      </c>
      <c r="AG30" s="848"/>
      <c r="AH30" s="848"/>
      <c r="AI30" s="848"/>
      <c r="AJ30" s="849"/>
      <c r="AK30" s="916">
        <v>12</v>
      </c>
      <c r="AL30" s="917"/>
      <c r="AM30" s="917"/>
      <c r="AN30" s="917"/>
      <c r="AO30" s="917"/>
      <c r="AP30" s="918" t="s">
        <v>594</v>
      </c>
      <c r="AQ30" s="918"/>
      <c r="AR30" s="918"/>
      <c r="AS30" s="918"/>
      <c r="AT30" s="918"/>
      <c r="AU30" s="918" t="s">
        <v>594</v>
      </c>
      <c r="AV30" s="918"/>
      <c r="AW30" s="918"/>
      <c r="AX30" s="918"/>
      <c r="AY30" s="918"/>
      <c r="AZ30" s="918" t="s">
        <v>594</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410</v>
      </c>
      <c r="C31" s="842"/>
      <c r="D31" s="842"/>
      <c r="E31" s="842"/>
      <c r="F31" s="842"/>
      <c r="G31" s="842"/>
      <c r="H31" s="842"/>
      <c r="I31" s="842"/>
      <c r="J31" s="842"/>
      <c r="K31" s="842"/>
      <c r="L31" s="842"/>
      <c r="M31" s="842"/>
      <c r="N31" s="842"/>
      <c r="O31" s="842"/>
      <c r="P31" s="843"/>
      <c r="Q31" s="844">
        <v>222</v>
      </c>
      <c r="R31" s="845"/>
      <c r="S31" s="845"/>
      <c r="T31" s="845"/>
      <c r="U31" s="845"/>
      <c r="V31" s="845">
        <v>216</v>
      </c>
      <c r="W31" s="845"/>
      <c r="X31" s="845"/>
      <c r="Y31" s="845"/>
      <c r="Z31" s="845"/>
      <c r="AA31" s="845">
        <f t="shared" si="1"/>
        <v>6</v>
      </c>
      <c r="AB31" s="845"/>
      <c r="AC31" s="845"/>
      <c r="AD31" s="845"/>
      <c r="AE31" s="846"/>
      <c r="AF31" s="847">
        <v>6</v>
      </c>
      <c r="AG31" s="848"/>
      <c r="AH31" s="848"/>
      <c r="AI31" s="848"/>
      <c r="AJ31" s="849"/>
      <c r="AK31" s="916">
        <v>307</v>
      </c>
      <c r="AL31" s="917"/>
      <c r="AM31" s="917"/>
      <c r="AN31" s="917"/>
      <c r="AO31" s="917"/>
      <c r="AP31" s="918" t="s">
        <v>594</v>
      </c>
      <c r="AQ31" s="918"/>
      <c r="AR31" s="918"/>
      <c r="AS31" s="918"/>
      <c r="AT31" s="918"/>
      <c r="AU31" s="918" t="s">
        <v>594</v>
      </c>
      <c r="AV31" s="918"/>
      <c r="AW31" s="918"/>
      <c r="AX31" s="918"/>
      <c r="AY31" s="918"/>
      <c r="AZ31" s="918" t="s">
        <v>594</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411</v>
      </c>
      <c r="C32" s="842"/>
      <c r="D32" s="842"/>
      <c r="E32" s="842"/>
      <c r="F32" s="842"/>
      <c r="G32" s="842"/>
      <c r="H32" s="842"/>
      <c r="I32" s="842"/>
      <c r="J32" s="842"/>
      <c r="K32" s="842"/>
      <c r="L32" s="842"/>
      <c r="M32" s="842"/>
      <c r="N32" s="842"/>
      <c r="O32" s="842"/>
      <c r="P32" s="843"/>
      <c r="Q32" s="844">
        <v>7</v>
      </c>
      <c r="R32" s="845"/>
      <c r="S32" s="845"/>
      <c r="T32" s="845"/>
      <c r="U32" s="845"/>
      <c r="V32" s="845">
        <v>7</v>
      </c>
      <c r="W32" s="845"/>
      <c r="X32" s="845"/>
      <c r="Y32" s="845"/>
      <c r="Z32" s="845"/>
      <c r="AA32" s="845">
        <f t="shared" si="1"/>
        <v>0</v>
      </c>
      <c r="AB32" s="845"/>
      <c r="AC32" s="845"/>
      <c r="AD32" s="845"/>
      <c r="AE32" s="846"/>
      <c r="AF32" s="847">
        <v>0</v>
      </c>
      <c r="AG32" s="848"/>
      <c r="AH32" s="848"/>
      <c r="AI32" s="848"/>
      <c r="AJ32" s="849"/>
      <c r="AK32" s="916" t="s">
        <v>595</v>
      </c>
      <c r="AL32" s="917"/>
      <c r="AM32" s="917"/>
      <c r="AN32" s="917"/>
      <c r="AO32" s="917"/>
      <c r="AP32" s="918" t="s">
        <v>594</v>
      </c>
      <c r="AQ32" s="918"/>
      <c r="AR32" s="918"/>
      <c r="AS32" s="918"/>
      <c r="AT32" s="918"/>
      <c r="AU32" s="918" t="s">
        <v>594</v>
      </c>
      <c r="AV32" s="918"/>
      <c r="AW32" s="918"/>
      <c r="AX32" s="918"/>
      <c r="AY32" s="918"/>
      <c r="AZ32" s="918" t="s">
        <v>594</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412</v>
      </c>
      <c r="C33" s="842"/>
      <c r="D33" s="842"/>
      <c r="E33" s="842"/>
      <c r="F33" s="842"/>
      <c r="G33" s="842"/>
      <c r="H33" s="842"/>
      <c r="I33" s="842"/>
      <c r="J33" s="842"/>
      <c r="K33" s="842"/>
      <c r="L33" s="842"/>
      <c r="M33" s="842"/>
      <c r="N33" s="842"/>
      <c r="O33" s="842"/>
      <c r="P33" s="843"/>
      <c r="Q33" s="844">
        <v>489</v>
      </c>
      <c r="R33" s="845"/>
      <c r="S33" s="845"/>
      <c r="T33" s="845"/>
      <c r="U33" s="845"/>
      <c r="V33" s="845">
        <v>2</v>
      </c>
      <c r="W33" s="845"/>
      <c r="X33" s="845"/>
      <c r="Y33" s="845"/>
      <c r="Z33" s="845"/>
      <c r="AA33" s="845">
        <f t="shared" si="1"/>
        <v>487</v>
      </c>
      <c r="AB33" s="845"/>
      <c r="AC33" s="845"/>
      <c r="AD33" s="845"/>
      <c r="AE33" s="846"/>
      <c r="AF33" s="847">
        <v>487</v>
      </c>
      <c r="AG33" s="848"/>
      <c r="AH33" s="848"/>
      <c r="AI33" s="848"/>
      <c r="AJ33" s="849"/>
      <c r="AK33" s="916">
        <v>135</v>
      </c>
      <c r="AL33" s="917"/>
      <c r="AM33" s="917"/>
      <c r="AN33" s="917"/>
      <c r="AO33" s="917"/>
      <c r="AP33" s="917">
        <v>2337</v>
      </c>
      <c r="AQ33" s="917"/>
      <c r="AR33" s="917"/>
      <c r="AS33" s="917"/>
      <c r="AT33" s="917"/>
      <c r="AU33" s="917">
        <v>1472</v>
      </c>
      <c r="AV33" s="917"/>
      <c r="AW33" s="917"/>
      <c r="AX33" s="917"/>
      <c r="AY33" s="917"/>
      <c r="AZ33" s="918" t="s">
        <v>594</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414</v>
      </c>
      <c r="C34" s="842"/>
      <c r="D34" s="842"/>
      <c r="E34" s="842"/>
      <c r="F34" s="842"/>
      <c r="G34" s="842"/>
      <c r="H34" s="842"/>
      <c r="I34" s="842"/>
      <c r="J34" s="842"/>
      <c r="K34" s="842"/>
      <c r="L34" s="842"/>
      <c r="M34" s="842"/>
      <c r="N34" s="842"/>
      <c r="O34" s="842"/>
      <c r="P34" s="843"/>
      <c r="Q34" s="844">
        <v>146</v>
      </c>
      <c r="R34" s="845"/>
      <c r="S34" s="845"/>
      <c r="T34" s="845"/>
      <c r="U34" s="845"/>
      <c r="V34" s="845">
        <v>138</v>
      </c>
      <c r="W34" s="845"/>
      <c r="X34" s="845"/>
      <c r="Y34" s="845"/>
      <c r="Z34" s="845"/>
      <c r="AA34" s="845">
        <f t="shared" si="1"/>
        <v>8</v>
      </c>
      <c r="AB34" s="845"/>
      <c r="AC34" s="845"/>
      <c r="AD34" s="845"/>
      <c r="AE34" s="846"/>
      <c r="AF34" s="847">
        <v>8</v>
      </c>
      <c r="AG34" s="848"/>
      <c r="AH34" s="848"/>
      <c r="AI34" s="848"/>
      <c r="AJ34" s="849"/>
      <c r="AK34" s="916">
        <v>51</v>
      </c>
      <c r="AL34" s="917"/>
      <c r="AM34" s="917"/>
      <c r="AN34" s="917"/>
      <c r="AO34" s="917"/>
      <c r="AP34" s="917">
        <v>491</v>
      </c>
      <c r="AQ34" s="917"/>
      <c r="AR34" s="917"/>
      <c r="AS34" s="917"/>
      <c r="AT34" s="917"/>
      <c r="AU34" s="917">
        <v>435</v>
      </c>
      <c r="AV34" s="917"/>
      <c r="AW34" s="917"/>
      <c r="AX34" s="917"/>
      <c r="AY34" s="917"/>
      <c r="AZ34" s="918" t="s">
        <v>594</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416</v>
      </c>
      <c r="C35" s="842"/>
      <c r="D35" s="842"/>
      <c r="E35" s="842"/>
      <c r="F35" s="842"/>
      <c r="G35" s="842"/>
      <c r="H35" s="842"/>
      <c r="I35" s="842"/>
      <c r="J35" s="842"/>
      <c r="K35" s="842"/>
      <c r="L35" s="842"/>
      <c r="M35" s="842"/>
      <c r="N35" s="842"/>
      <c r="O35" s="842"/>
      <c r="P35" s="843"/>
      <c r="Q35" s="844">
        <v>326</v>
      </c>
      <c r="R35" s="845"/>
      <c r="S35" s="845"/>
      <c r="T35" s="845"/>
      <c r="U35" s="845"/>
      <c r="V35" s="845">
        <v>304</v>
      </c>
      <c r="W35" s="845"/>
      <c r="X35" s="845"/>
      <c r="Y35" s="845"/>
      <c r="Z35" s="845"/>
      <c r="AA35" s="845">
        <f t="shared" si="1"/>
        <v>22</v>
      </c>
      <c r="AB35" s="845"/>
      <c r="AC35" s="845"/>
      <c r="AD35" s="845"/>
      <c r="AE35" s="846"/>
      <c r="AF35" s="847">
        <v>22</v>
      </c>
      <c r="AG35" s="848"/>
      <c r="AH35" s="848"/>
      <c r="AI35" s="848"/>
      <c r="AJ35" s="849"/>
      <c r="AK35" s="916">
        <v>50</v>
      </c>
      <c r="AL35" s="917"/>
      <c r="AM35" s="917"/>
      <c r="AN35" s="917"/>
      <c r="AO35" s="917"/>
      <c r="AP35" s="917">
        <v>1465</v>
      </c>
      <c r="AQ35" s="917"/>
      <c r="AR35" s="917"/>
      <c r="AS35" s="917"/>
      <c r="AT35" s="917"/>
      <c r="AU35" s="917">
        <v>1150</v>
      </c>
      <c r="AV35" s="917"/>
      <c r="AW35" s="917"/>
      <c r="AX35" s="917"/>
      <c r="AY35" s="917"/>
      <c r="AZ35" s="918" t="s">
        <v>594</v>
      </c>
      <c r="BA35" s="918"/>
      <c r="BB35" s="918"/>
      <c r="BC35" s="918"/>
      <c r="BD35" s="918"/>
      <c r="BE35" s="914" t="s">
        <v>417</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t="s">
        <v>418</v>
      </c>
      <c r="C36" s="842"/>
      <c r="D36" s="842"/>
      <c r="E36" s="842"/>
      <c r="F36" s="842"/>
      <c r="G36" s="842"/>
      <c r="H36" s="842"/>
      <c r="I36" s="842"/>
      <c r="J36" s="842"/>
      <c r="K36" s="842"/>
      <c r="L36" s="842"/>
      <c r="M36" s="842"/>
      <c r="N36" s="842"/>
      <c r="O36" s="842"/>
      <c r="P36" s="843"/>
      <c r="Q36" s="844">
        <v>308</v>
      </c>
      <c r="R36" s="845"/>
      <c r="S36" s="845"/>
      <c r="T36" s="845"/>
      <c r="U36" s="845"/>
      <c r="V36" s="845">
        <v>285</v>
      </c>
      <c r="W36" s="845"/>
      <c r="X36" s="845"/>
      <c r="Y36" s="845"/>
      <c r="Z36" s="845"/>
      <c r="AA36" s="845">
        <f t="shared" si="1"/>
        <v>23</v>
      </c>
      <c r="AB36" s="845"/>
      <c r="AC36" s="845"/>
      <c r="AD36" s="845"/>
      <c r="AE36" s="846"/>
      <c r="AF36" s="847">
        <v>23</v>
      </c>
      <c r="AG36" s="848"/>
      <c r="AH36" s="848"/>
      <c r="AI36" s="848"/>
      <c r="AJ36" s="849"/>
      <c r="AK36" s="916">
        <v>59</v>
      </c>
      <c r="AL36" s="917"/>
      <c r="AM36" s="917"/>
      <c r="AN36" s="917"/>
      <c r="AO36" s="917"/>
      <c r="AP36" s="917">
        <v>1668</v>
      </c>
      <c r="AQ36" s="917"/>
      <c r="AR36" s="917"/>
      <c r="AS36" s="917"/>
      <c r="AT36" s="917"/>
      <c r="AU36" s="917">
        <v>1289</v>
      </c>
      <c r="AV36" s="917"/>
      <c r="AW36" s="917"/>
      <c r="AX36" s="917"/>
      <c r="AY36" s="917"/>
      <c r="AZ36" s="918" t="s">
        <v>594</v>
      </c>
      <c r="BA36" s="918"/>
      <c r="BB36" s="918"/>
      <c r="BC36" s="918"/>
      <c r="BD36" s="918"/>
      <c r="BE36" s="914" t="s">
        <v>415</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t="s">
        <v>419</v>
      </c>
      <c r="C37" s="842"/>
      <c r="D37" s="842"/>
      <c r="E37" s="842"/>
      <c r="F37" s="842"/>
      <c r="G37" s="842"/>
      <c r="H37" s="842"/>
      <c r="I37" s="842"/>
      <c r="J37" s="842"/>
      <c r="K37" s="842"/>
      <c r="L37" s="842"/>
      <c r="M37" s="842"/>
      <c r="N37" s="842"/>
      <c r="O37" s="842"/>
      <c r="P37" s="843"/>
      <c r="Q37" s="844">
        <v>40</v>
      </c>
      <c r="R37" s="845"/>
      <c r="S37" s="845"/>
      <c r="T37" s="845"/>
      <c r="U37" s="845"/>
      <c r="V37" s="845">
        <v>27</v>
      </c>
      <c r="W37" s="845"/>
      <c r="X37" s="845"/>
      <c r="Y37" s="845"/>
      <c r="Z37" s="845"/>
      <c r="AA37" s="845">
        <f t="shared" si="1"/>
        <v>13</v>
      </c>
      <c r="AB37" s="845"/>
      <c r="AC37" s="845"/>
      <c r="AD37" s="845"/>
      <c r="AE37" s="846"/>
      <c r="AF37" s="847">
        <v>4</v>
      </c>
      <c r="AG37" s="848"/>
      <c r="AH37" s="848"/>
      <c r="AI37" s="848"/>
      <c r="AJ37" s="849"/>
      <c r="AK37" s="916" t="s">
        <v>595</v>
      </c>
      <c r="AL37" s="917"/>
      <c r="AM37" s="917"/>
      <c r="AN37" s="917"/>
      <c r="AO37" s="917"/>
      <c r="AP37" s="917">
        <v>15</v>
      </c>
      <c r="AQ37" s="917"/>
      <c r="AR37" s="917"/>
      <c r="AS37" s="917"/>
      <c r="AT37" s="917"/>
      <c r="AU37" s="917" t="s">
        <v>594</v>
      </c>
      <c r="AV37" s="917"/>
      <c r="AW37" s="917"/>
      <c r="AX37" s="917"/>
      <c r="AY37" s="917"/>
      <c r="AZ37" s="918" t="s">
        <v>594</v>
      </c>
      <c r="BA37" s="918"/>
      <c r="BB37" s="918"/>
      <c r="BC37" s="918"/>
      <c r="BD37" s="918"/>
      <c r="BE37" s="914" t="s">
        <v>420</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9"/>
      <c r="BA38" s="920"/>
      <c r="BB38" s="920"/>
      <c r="BC38" s="920"/>
      <c r="BD38" s="921"/>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9"/>
      <c r="BA39" s="920"/>
      <c r="BB39" s="920"/>
      <c r="BC39" s="920"/>
      <c r="BD39" s="921"/>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9"/>
      <c r="BA40" s="920"/>
      <c r="BB40" s="920"/>
      <c r="BC40" s="920"/>
      <c r="BD40" s="921"/>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9"/>
      <c r="BA41" s="920"/>
      <c r="BB41" s="920"/>
      <c r="BC41" s="920"/>
      <c r="BD41" s="921"/>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9"/>
      <c r="BA42" s="920"/>
      <c r="BB42" s="920"/>
      <c r="BC42" s="920"/>
      <c r="BD42" s="921"/>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9"/>
      <c r="BA43" s="920"/>
      <c r="BB43" s="920"/>
      <c r="BC43" s="920"/>
      <c r="BD43" s="921"/>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9"/>
      <c r="BA44" s="920"/>
      <c r="BB44" s="920"/>
      <c r="BC44" s="920"/>
      <c r="BD44" s="921"/>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9"/>
      <c r="BA45" s="920"/>
      <c r="BB45" s="920"/>
      <c r="BC45" s="920"/>
      <c r="BD45" s="921"/>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9"/>
      <c r="BA46" s="920"/>
      <c r="BB46" s="920"/>
      <c r="BC46" s="920"/>
      <c r="BD46" s="921"/>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9"/>
      <c r="BA47" s="920"/>
      <c r="BB47" s="920"/>
      <c r="BC47" s="920"/>
      <c r="BD47" s="921"/>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9"/>
      <c r="BA48" s="920"/>
      <c r="BB48" s="920"/>
      <c r="BC48" s="920"/>
      <c r="BD48" s="921"/>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9"/>
      <c r="BA49" s="920"/>
      <c r="BB49" s="920"/>
      <c r="BC49" s="920"/>
      <c r="BD49" s="921"/>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22"/>
      <c r="R50" s="923"/>
      <c r="S50" s="923"/>
      <c r="T50" s="923"/>
      <c r="U50" s="923"/>
      <c r="V50" s="923"/>
      <c r="W50" s="923"/>
      <c r="X50" s="923"/>
      <c r="Y50" s="923"/>
      <c r="Z50" s="923"/>
      <c r="AA50" s="923"/>
      <c r="AB50" s="923"/>
      <c r="AC50" s="923"/>
      <c r="AD50" s="923"/>
      <c r="AE50" s="924"/>
      <c r="AF50" s="847"/>
      <c r="AG50" s="848"/>
      <c r="AH50" s="848"/>
      <c r="AI50" s="848"/>
      <c r="AJ50" s="849"/>
      <c r="AK50" s="925"/>
      <c r="AL50" s="923"/>
      <c r="AM50" s="923"/>
      <c r="AN50" s="923"/>
      <c r="AO50" s="923"/>
      <c r="AP50" s="923"/>
      <c r="AQ50" s="923"/>
      <c r="AR50" s="923"/>
      <c r="AS50" s="923"/>
      <c r="AT50" s="923"/>
      <c r="AU50" s="923"/>
      <c r="AV50" s="923"/>
      <c r="AW50" s="923"/>
      <c r="AX50" s="923"/>
      <c r="AY50" s="923"/>
      <c r="AZ50" s="926"/>
      <c r="BA50" s="927"/>
      <c r="BB50" s="927"/>
      <c r="BC50" s="927"/>
      <c r="BD50" s="928"/>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22"/>
      <c r="R51" s="923"/>
      <c r="S51" s="923"/>
      <c r="T51" s="923"/>
      <c r="U51" s="923"/>
      <c r="V51" s="923"/>
      <c r="W51" s="923"/>
      <c r="X51" s="923"/>
      <c r="Y51" s="923"/>
      <c r="Z51" s="923"/>
      <c r="AA51" s="923"/>
      <c r="AB51" s="923"/>
      <c r="AC51" s="923"/>
      <c r="AD51" s="923"/>
      <c r="AE51" s="924"/>
      <c r="AF51" s="847"/>
      <c r="AG51" s="848"/>
      <c r="AH51" s="848"/>
      <c r="AI51" s="848"/>
      <c r="AJ51" s="849"/>
      <c r="AK51" s="925"/>
      <c r="AL51" s="923"/>
      <c r="AM51" s="923"/>
      <c r="AN51" s="923"/>
      <c r="AO51" s="923"/>
      <c r="AP51" s="923"/>
      <c r="AQ51" s="923"/>
      <c r="AR51" s="923"/>
      <c r="AS51" s="923"/>
      <c r="AT51" s="923"/>
      <c r="AU51" s="923"/>
      <c r="AV51" s="923"/>
      <c r="AW51" s="923"/>
      <c r="AX51" s="923"/>
      <c r="AY51" s="923"/>
      <c r="AZ51" s="926"/>
      <c r="BA51" s="927"/>
      <c r="BB51" s="927"/>
      <c r="BC51" s="927"/>
      <c r="BD51" s="928"/>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22"/>
      <c r="R52" s="923"/>
      <c r="S52" s="923"/>
      <c r="T52" s="923"/>
      <c r="U52" s="923"/>
      <c r="V52" s="923"/>
      <c r="W52" s="923"/>
      <c r="X52" s="923"/>
      <c r="Y52" s="923"/>
      <c r="Z52" s="923"/>
      <c r="AA52" s="923"/>
      <c r="AB52" s="923"/>
      <c r="AC52" s="923"/>
      <c r="AD52" s="923"/>
      <c r="AE52" s="924"/>
      <c r="AF52" s="847"/>
      <c r="AG52" s="848"/>
      <c r="AH52" s="848"/>
      <c r="AI52" s="848"/>
      <c r="AJ52" s="849"/>
      <c r="AK52" s="925"/>
      <c r="AL52" s="923"/>
      <c r="AM52" s="923"/>
      <c r="AN52" s="923"/>
      <c r="AO52" s="923"/>
      <c r="AP52" s="923"/>
      <c r="AQ52" s="923"/>
      <c r="AR52" s="923"/>
      <c r="AS52" s="923"/>
      <c r="AT52" s="923"/>
      <c r="AU52" s="923"/>
      <c r="AV52" s="923"/>
      <c r="AW52" s="923"/>
      <c r="AX52" s="923"/>
      <c r="AY52" s="923"/>
      <c r="AZ52" s="926"/>
      <c r="BA52" s="927"/>
      <c r="BB52" s="927"/>
      <c r="BC52" s="927"/>
      <c r="BD52" s="928"/>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22"/>
      <c r="R53" s="923"/>
      <c r="S53" s="923"/>
      <c r="T53" s="923"/>
      <c r="U53" s="923"/>
      <c r="V53" s="923"/>
      <c r="W53" s="923"/>
      <c r="X53" s="923"/>
      <c r="Y53" s="923"/>
      <c r="Z53" s="923"/>
      <c r="AA53" s="923"/>
      <c r="AB53" s="923"/>
      <c r="AC53" s="923"/>
      <c r="AD53" s="923"/>
      <c r="AE53" s="924"/>
      <c r="AF53" s="847"/>
      <c r="AG53" s="848"/>
      <c r="AH53" s="848"/>
      <c r="AI53" s="848"/>
      <c r="AJ53" s="849"/>
      <c r="AK53" s="925"/>
      <c r="AL53" s="923"/>
      <c r="AM53" s="923"/>
      <c r="AN53" s="923"/>
      <c r="AO53" s="923"/>
      <c r="AP53" s="923"/>
      <c r="AQ53" s="923"/>
      <c r="AR53" s="923"/>
      <c r="AS53" s="923"/>
      <c r="AT53" s="923"/>
      <c r="AU53" s="923"/>
      <c r="AV53" s="923"/>
      <c r="AW53" s="923"/>
      <c r="AX53" s="923"/>
      <c r="AY53" s="923"/>
      <c r="AZ53" s="926"/>
      <c r="BA53" s="927"/>
      <c r="BB53" s="927"/>
      <c r="BC53" s="927"/>
      <c r="BD53" s="928"/>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22"/>
      <c r="R54" s="923"/>
      <c r="S54" s="923"/>
      <c r="T54" s="923"/>
      <c r="U54" s="923"/>
      <c r="V54" s="923"/>
      <c r="W54" s="923"/>
      <c r="X54" s="923"/>
      <c r="Y54" s="923"/>
      <c r="Z54" s="923"/>
      <c r="AA54" s="923"/>
      <c r="AB54" s="923"/>
      <c r="AC54" s="923"/>
      <c r="AD54" s="923"/>
      <c r="AE54" s="924"/>
      <c r="AF54" s="847"/>
      <c r="AG54" s="848"/>
      <c r="AH54" s="848"/>
      <c r="AI54" s="848"/>
      <c r="AJ54" s="849"/>
      <c r="AK54" s="925"/>
      <c r="AL54" s="923"/>
      <c r="AM54" s="923"/>
      <c r="AN54" s="923"/>
      <c r="AO54" s="923"/>
      <c r="AP54" s="923"/>
      <c r="AQ54" s="923"/>
      <c r="AR54" s="923"/>
      <c r="AS54" s="923"/>
      <c r="AT54" s="923"/>
      <c r="AU54" s="923"/>
      <c r="AV54" s="923"/>
      <c r="AW54" s="923"/>
      <c r="AX54" s="923"/>
      <c r="AY54" s="923"/>
      <c r="AZ54" s="926"/>
      <c r="BA54" s="927"/>
      <c r="BB54" s="927"/>
      <c r="BC54" s="927"/>
      <c r="BD54" s="928"/>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22"/>
      <c r="R55" s="923"/>
      <c r="S55" s="923"/>
      <c r="T55" s="923"/>
      <c r="U55" s="923"/>
      <c r="V55" s="923"/>
      <c r="W55" s="923"/>
      <c r="X55" s="923"/>
      <c r="Y55" s="923"/>
      <c r="Z55" s="923"/>
      <c r="AA55" s="923"/>
      <c r="AB55" s="923"/>
      <c r="AC55" s="923"/>
      <c r="AD55" s="923"/>
      <c r="AE55" s="924"/>
      <c r="AF55" s="847"/>
      <c r="AG55" s="848"/>
      <c r="AH55" s="848"/>
      <c r="AI55" s="848"/>
      <c r="AJ55" s="849"/>
      <c r="AK55" s="925"/>
      <c r="AL55" s="923"/>
      <c r="AM55" s="923"/>
      <c r="AN55" s="923"/>
      <c r="AO55" s="923"/>
      <c r="AP55" s="923"/>
      <c r="AQ55" s="923"/>
      <c r="AR55" s="923"/>
      <c r="AS55" s="923"/>
      <c r="AT55" s="923"/>
      <c r="AU55" s="923"/>
      <c r="AV55" s="923"/>
      <c r="AW55" s="923"/>
      <c r="AX55" s="923"/>
      <c r="AY55" s="923"/>
      <c r="AZ55" s="926"/>
      <c r="BA55" s="927"/>
      <c r="BB55" s="927"/>
      <c r="BC55" s="927"/>
      <c r="BD55" s="928"/>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22"/>
      <c r="R56" s="923"/>
      <c r="S56" s="923"/>
      <c r="T56" s="923"/>
      <c r="U56" s="923"/>
      <c r="V56" s="923"/>
      <c r="W56" s="923"/>
      <c r="X56" s="923"/>
      <c r="Y56" s="923"/>
      <c r="Z56" s="923"/>
      <c r="AA56" s="923"/>
      <c r="AB56" s="923"/>
      <c r="AC56" s="923"/>
      <c r="AD56" s="923"/>
      <c r="AE56" s="924"/>
      <c r="AF56" s="847"/>
      <c r="AG56" s="848"/>
      <c r="AH56" s="848"/>
      <c r="AI56" s="848"/>
      <c r="AJ56" s="849"/>
      <c r="AK56" s="925"/>
      <c r="AL56" s="923"/>
      <c r="AM56" s="923"/>
      <c r="AN56" s="923"/>
      <c r="AO56" s="923"/>
      <c r="AP56" s="923"/>
      <c r="AQ56" s="923"/>
      <c r="AR56" s="923"/>
      <c r="AS56" s="923"/>
      <c r="AT56" s="923"/>
      <c r="AU56" s="923"/>
      <c r="AV56" s="923"/>
      <c r="AW56" s="923"/>
      <c r="AX56" s="923"/>
      <c r="AY56" s="923"/>
      <c r="AZ56" s="926"/>
      <c r="BA56" s="927"/>
      <c r="BB56" s="927"/>
      <c r="BC56" s="927"/>
      <c r="BD56" s="928"/>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22"/>
      <c r="R57" s="923"/>
      <c r="S57" s="923"/>
      <c r="T57" s="923"/>
      <c r="U57" s="923"/>
      <c r="V57" s="923"/>
      <c r="W57" s="923"/>
      <c r="X57" s="923"/>
      <c r="Y57" s="923"/>
      <c r="Z57" s="923"/>
      <c r="AA57" s="923"/>
      <c r="AB57" s="923"/>
      <c r="AC57" s="923"/>
      <c r="AD57" s="923"/>
      <c r="AE57" s="924"/>
      <c r="AF57" s="847"/>
      <c r="AG57" s="848"/>
      <c r="AH57" s="848"/>
      <c r="AI57" s="848"/>
      <c r="AJ57" s="849"/>
      <c r="AK57" s="925"/>
      <c r="AL57" s="923"/>
      <c r="AM57" s="923"/>
      <c r="AN57" s="923"/>
      <c r="AO57" s="923"/>
      <c r="AP57" s="923"/>
      <c r="AQ57" s="923"/>
      <c r="AR57" s="923"/>
      <c r="AS57" s="923"/>
      <c r="AT57" s="923"/>
      <c r="AU57" s="923"/>
      <c r="AV57" s="923"/>
      <c r="AW57" s="923"/>
      <c r="AX57" s="923"/>
      <c r="AY57" s="923"/>
      <c r="AZ57" s="926"/>
      <c r="BA57" s="927"/>
      <c r="BB57" s="927"/>
      <c r="BC57" s="927"/>
      <c r="BD57" s="928"/>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22"/>
      <c r="R58" s="923"/>
      <c r="S58" s="923"/>
      <c r="T58" s="923"/>
      <c r="U58" s="923"/>
      <c r="V58" s="923"/>
      <c r="W58" s="923"/>
      <c r="X58" s="923"/>
      <c r="Y58" s="923"/>
      <c r="Z58" s="923"/>
      <c r="AA58" s="923"/>
      <c r="AB58" s="923"/>
      <c r="AC58" s="923"/>
      <c r="AD58" s="923"/>
      <c r="AE58" s="924"/>
      <c r="AF58" s="847"/>
      <c r="AG58" s="848"/>
      <c r="AH58" s="848"/>
      <c r="AI58" s="848"/>
      <c r="AJ58" s="849"/>
      <c r="AK58" s="925"/>
      <c r="AL58" s="923"/>
      <c r="AM58" s="923"/>
      <c r="AN58" s="923"/>
      <c r="AO58" s="923"/>
      <c r="AP58" s="923"/>
      <c r="AQ58" s="923"/>
      <c r="AR58" s="923"/>
      <c r="AS58" s="923"/>
      <c r="AT58" s="923"/>
      <c r="AU58" s="923"/>
      <c r="AV58" s="923"/>
      <c r="AW58" s="923"/>
      <c r="AX58" s="923"/>
      <c r="AY58" s="923"/>
      <c r="AZ58" s="926"/>
      <c r="BA58" s="927"/>
      <c r="BB58" s="927"/>
      <c r="BC58" s="927"/>
      <c r="BD58" s="928"/>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22"/>
      <c r="R59" s="923"/>
      <c r="S59" s="923"/>
      <c r="T59" s="923"/>
      <c r="U59" s="923"/>
      <c r="V59" s="923"/>
      <c r="W59" s="923"/>
      <c r="X59" s="923"/>
      <c r="Y59" s="923"/>
      <c r="Z59" s="923"/>
      <c r="AA59" s="923"/>
      <c r="AB59" s="923"/>
      <c r="AC59" s="923"/>
      <c r="AD59" s="923"/>
      <c r="AE59" s="924"/>
      <c r="AF59" s="847"/>
      <c r="AG59" s="848"/>
      <c r="AH59" s="848"/>
      <c r="AI59" s="848"/>
      <c r="AJ59" s="849"/>
      <c r="AK59" s="925"/>
      <c r="AL59" s="923"/>
      <c r="AM59" s="923"/>
      <c r="AN59" s="923"/>
      <c r="AO59" s="923"/>
      <c r="AP59" s="923"/>
      <c r="AQ59" s="923"/>
      <c r="AR59" s="923"/>
      <c r="AS59" s="923"/>
      <c r="AT59" s="923"/>
      <c r="AU59" s="923"/>
      <c r="AV59" s="923"/>
      <c r="AW59" s="923"/>
      <c r="AX59" s="923"/>
      <c r="AY59" s="923"/>
      <c r="AZ59" s="926"/>
      <c r="BA59" s="927"/>
      <c r="BB59" s="927"/>
      <c r="BC59" s="927"/>
      <c r="BD59" s="928"/>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22"/>
      <c r="R60" s="923"/>
      <c r="S60" s="923"/>
      <c r="T60" s="923"/>
      <c r="U60" s="923"/>
      <c r="V60" s="923"/>
      <c r="W60" s="923"/>
      <c r="X60" s="923"/>
      <c r="Y60" s="923"/>
      <c r="Z60" s="923"/>
      <c r="AA60" s="923"/>
      <c r="AB60" s="923"/>
      <c r="AC60" s="923"/>
      <c r="AD60" s="923"/>
      <c r="AE60" s="924"/>
      <c r="AF60" s="847"/>
      <c r="AG60" s="848"/>
      <c r="AH60" s="848"/>
      <c r="AI60" s="848"/>
      <c r="AJ60" s="849"/>
      <c r="AK60" s="925"/>
      <c r="AL60" s="923"/>
      <c r="AM60" s="923"/>
      <c r="AN60" s="923"/>
      <c r="AO60" s="923"/>
      <c r="AP60" s="923"/>
      <c r="AQ60" s="923"/>
      <c r="AR60" s="923"/>
      <c r="AS60" s="923"/>
      <c r="AT60" s="923"/>
      <c r="AU60" s="923"/>
      <c r="AV60" s="923"/>
      <c r="AW60" s="923"/>
      <c r="AX60" s="923"/>
      <c r="AY60" s="923"/>
      <c r="AZ60" s="926"/>
      <c r="BA60" s="927"/>
      <c r="BB60" s="927"/>
      <c r="BC60" s="927"/>
      <c r="BD60" s="928"/>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22"/>
      <c r="R61" s="923"/>
      <c r="S61" s="923"/>
      <c r="T61" s="923"/>
      <c r="U61" s="923"/>
      <c r="V61" s="923"/>
      <c r="W61" s="923"/>
      <c r="X61" s="923"/>
      <c r="Y61" s="923"/>
      <c r="Z61" s="923"/>
      <c r="AA61" s="923"/>
      <c r="AB61" s="923"/>
      <c r="AC61" s="923"/>
      <c r="AD61" s="923"/>
      <c r="AE61" s="924"/>
      <c r="AF61" s="847"/>
      <c r="AG61" s="848"/>
      <c r="AH61" s="848"/>
      <c r="AI61" s="848"/>
      <c r="AJ61" s="849"/>
      <c r="AK61" s="925"/>
      <c r="AL61" s="923"/>
      <c r="AM61" s="923"/>
      <c r="AN61" s="923"/>
      <c r="AO61" s="923"/>
      <c r="AP61" s="923"/>
      <c r="AQ61" s="923"/>
      <c r="AR61" s="923"/>
      <c r="AS61" s="923"/>
      <c r="AT61" s="923"/>
      <c r="AU61" s="923"/>
      <c r="AV61" s="923"/>
      <c r="AW61" s="923"/>
      <c r="AX61" s="923"/>
      <c r="AY61" s="923"/>
      <c r="AZ61" s="926"/>
      <c r="BA61" s="927"/>
      <c r="BB61" s="927"/>
      <c r="BC61" s="927"/>
      <c r="BD61" s="928"/>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22"/>
      <c r="R62" s="923"/>
      <c r="S62" s="923"/>
      <c r="T62" s="923"/>
      <c r="U62" s="923"/>
      <c r="V62" s="923"/>
      <c r="W62" s="923"/>
      <c r="X62" s="923"/>
      <c r="Y62" s="923"/>
      <c r="Z62" s="923"/>
      <c r="AA62" s="923"/>
      <c r="AB62" s="923"/>
      <c r="AC62" s="923"/>
      <c r="AD62" s="923"/>
      <c r="AE62" s="924"/>
      <c r="AF62" s="847"/>
      <c r="AG62" s="848"/>
      <c r="AH62" s="848"/>
      <c r="AI62" s="848"/>
      <c r="AJ62" s="849"/>
      <c r="AK62" s="925"/>
      <c r="AL62" s="923"/>
      <c r="AM62" s="923"/>
      <c r="AN62" s="923"/>
      <c r="AO62" s="923"/>
      <c r="AP62" s="923"/>
      <c r="AQ62" s="923"/>
      <c r="AR62" s="923"/>
      <c r="AS62" s="923"/>
      <c r="AT62" s="923"/>
      <c r="AU62" s="923"/>
      <c r="AV62" s="923"/>
      <c r="AW62" s="923"/>
      <c r="AX62" s="923"/>
      <c r="AY62" s="923"/>
      <c r="AZ62" s="937"/>
      <c r="BA62" s="938"/>
      <c r="BB62" s="938"/>
      <c r="BC62" s="938"/>
      <c r="BD62" s="939"/>
      <c r="BE62" s="914"/>
      <c r="BF62" s="914"/>
      <c r="BG62" s="914"/>
      <c r="BH62" s="914"/>
      <c r="BI62" s="915"/>
      <c r="BJ62" s="936" t="s">
        <v>421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394</v>
      </c>
      <c r="B63" s="876" t="s">
        <v>422</v>
      </c>
      <c r="C63" s="877"/>
      <c r="D63" s="877"/>
      <c r="E63" s="877"/>
      <c r="F63" s="877"/>
      <c r="G63" s="877"/>
      <c r="H63" s="877"/>
      <c r="I63" s="877"/>
      <c r="J63" s="877"/>
      <c r="K63" s="877"/>
      <c r="L63" s="877"/>
      <c r="M63" s="877"/>
      <c r="N63" s="877"/>
      <c r="O63" s="877"/>
      <c r="P63" s="878"/>
      <c r="Q63" s="929"/>
      <c r="R63" s="930"/>
      <c r="S63" s="930"/>
      <c r="T63" s="930"/>
      <c r="U63" s="930"/>
      <c r="V63" s="930"/>
      <c r="W63" s="930"/>
      <c r="X63" s="930"/>
      <c r="Y63" s="930"/>
      <c r="Z63" s="930"/>
      <c r="AA63" s="930"/>
      <c r="AB63" s="930"/>
      <c r="AC63" s="930"/>
      <c r="AD63" s="930"/>
      <c r="AE63" s="931"/>
      <c r="AF63" s="932">
        <v>715</v>
      </c>
      <c r="AG63" s="933"/>
      <c r="AH63" s="933"/>
      <c r="AI63" s="933"/>
      <c r="AJ63" s="934"/>
      <c r="AK63" s="935"/>
      <c r="AL63" s="930"/>
      <c r="AM63" s="930"/>
      <c r="AN63" s="930"/>
      <c r="AO63" s="930"/>
      <c r="AP63" s="933">
        <v>5976</v>
      </c>
      <c r="AQ63" s="933"/>
      <c r="AR63" s="933"/>
      <c r="AS63" s="933"/>
      <c r="AT63" s="933"/>
      <c r="AU63" s="933">
        <v>4346</v>
      </c>
      <c r="AV63" s="933"/>
      <c r="AW63" s="933"/>
      <c r="AX63" s="933"/>
      <c r="AY63" s="933"/>
      <c r="AZ63" s="940"/>
      <c r="BA63" s="941"/>
      <c r="BB63" s="941"/>
      <c r="BC63" s="941"/>
      <c r="BD63" s="942"/>
      <c r="BE63" s="943"/>
      <c r="BF63" s="943"/>
      <c r="BG63" s="943"/>
      <c r="BH63" s="943"/>
      <c r="BI63" s="944"/>
      <c r="BJ63" s="945" t="s">
        <v>423</v>
      </c>
      <c r="BK63" s="946"/>
      <c r="BL63" s="946"/>
      <c r="BM63" s="946"/>
      <c r="BN63" s="94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425</v>
      </c>
      <c r="B66" s="827"/>
      <c r="C66" s="827"/>
      <c r="D66" s="827"/>
      <c r="E66" s="827"/>
      <c r="F66" s="827"/>
      <c r="G66" s="827"/>
      <c r="H66" s="827"/>
      <c r="I66" s="827"/>
      <c r="J66" s="827"/>
      <c r="K66" s="827"/>
      <c r="L66" s="827"/>
      <c r="M66" s="827"/>
      <c r="N66" s="827"/>
      <c r="O66" s="827"/>
      <c r="P66" s="828"/>
      <c r="Q66" s="803" t="s">
        <v>426</v>
      </c>
      <c r="R66" s="804"/>
      <c r="S66" s="804"/>
      <c r="T66" s="804"/>
      <c r="U66" s="805"/>
      <c r="V66" s="803" t="s">
        <v>400</v>
      </c>
      <c r="W66" s="804"/>
      <c r="X66" s="804"/>
      <c r="Y66" s="804"/>
      <c r="Z66" s="805"/>
      <c r="AA66" s="803" t="s">
        <v>427</v>
      </c>
      <c r="AB66" s="804"/>
      <c r="AC66" s="804"/>
      <c r="AD66" s="804"/>
      <c r="AE66" s="805"/>
      <c r="AF66" s="948" t="s">
        <v>428</v>
      </c>
      <c r="AG66" s="899"/>
      <c r="AH66" s="899"/>
      <c r="AI66" s="899"/>
      <c r="AJ66" s="949"/>
      <c r="AK66" s="803" t="s">
        <v>403</v>
      </c>
      <c r="AL66" s="827"/>
      <c r="AM66" s="827"/>
      <c r="AN66" s="827"/>
      <c r="AO66" s="828"/>
      <c r="AP66" s="803" t="s">
        <v>429</v>
      </c>
      <c r="AQ66" s="804"/>
      <c r="AR66" s="804"/>
      <c r="AS66" s="804"/>
      <c r="AT66" s="805"/>
      <c r="AU66" s="803" t="s">
        <v>430</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59"/>
      <c r="BT66" s="960"/>
      <c r="BU66" s="960"/>
      <c r="BV66" s="960"/>
      <c r="BW66" s="960"/>
      <c r="BX66" s="960"/>
      <c r="BY66" s="960"/>
      <c r="BZ66" s="960"/>
      <c r="CA66" s="960"/>
      <c r="CB66" s="960"/>
      <c r="CC66" s="960"/>
      <c r="CD66" s="960"/>
      <c r="CE66" s="960"/>
      <c r="CF66" s="960"/>
      <c r="CG66" s="961"/>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53"/>
      <c r="DW66" s="954"/>
      <c r="DX66" s="954"/>
      <c r="DY66" s="954"/>
      <c r="DZ66" s="95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50"/>
      <c r="AG67" s="902"/>
      <c r="AH67" s="902"/>
      <c r="AI67" s="902"/>
      <c r="AJ67" s="951"/>
      <c r="AK67" s="95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9"/>
      <c r="BT67" s="960"/>
      <c r="BU67" s="960"/>
      <c r="BV67" s="960"/>
      <c r="BW67" s="960"/>
      <c r="BX67" s="960"/>
      <c r="BY67" s="960"/>
      <c r="BZ67" s="960"/>
      <c r="CA67" s="960"/>
      <c r="CB67" s="960"/>
      <c r="CC67" s="960"/>
      <c r="CD67" s="960"/>
      <c r="CE67" s="960"/>
      <c r="CF67" s="960"/>
      <c r="CG67" s="961"/>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53"/>
      <c r="DW67" s="954"/>
      <c r="DX67" s="954"/>
      <c r="DY67" s="954"/>
      <c r="DZ67" s="955"/>
      <c r="EA67" s="248"/>
    </row>
    <row r="68" spans="1:131" s="249" customFormat="1" ht="26.25" customHeight="1" thickTop="1" x14ac:dyDescent="0.2">
      <c r="A68" s="260">
        <v>1</v>
      </c>
      <c r="B68" s="964" t="s">
        <v>596</v>
      </c>
      <c r="C68" s="965"/>
      <c r="D68" s="965"/>
      <c r="E68" s="965"/>
      <c r="F68" s="965"/>
      <c r="G68" s="965"/>
      <c r="H68" s="965"/>
      <c r="I68" s="965"/>
      <c r="J68" s="965"/>
      <c r="K68" s="965"/>
      <c r="L68" s="965"/>
      <c r="M68" s="965"/>
      <c r="N68" s="965"/>
      <c r="O68" s="965"/>
      <c r="P68" s="966"/>
      <c r="Q68" s="967">
        <v>160</v>
      </c>
      <c r="R68" s="968"/>
      <c r="S68" s="968"/>
      <c r="T68" s="968"/>
      <c r="U68" s="968"/>
      <c r="V68" s="968">
        <v>157</v>
      </c>
      <c r="W68" s="968"/>
      <c r="X68" s="968"/>
      <c r="Y68" s="968"/>
      <c r="Z68" s="968"/>
      <c r="AA68" s="968">
        <f>Q68-V68</f>
        <v>3</v>
      </c>
      <c r="AB68" s="968"/>
      <c r="AC68" s="968"/>
      <c r="AD68" s="968"/>
      <c r="AE68" s="968"/>
      <c r="AF68" s="968">
        <v>3</v>
      </c>
      <c r="AG68" s="968"/>
      <c r="AH68" s="968"/>
      <c r="AI68" s="968"/>
      <c r="AJ68" s="968"/>
      <c r="AK68" s="904">
        <v>7</v>
      </c>
      <c r="AL68" s="904"/>
      <c r="AM68" s="904"/>
      <c r="AN68" s="904"/>
      <c r="AO68" s="904"/>
      <c r="AP68" s="904" t="s">
        <v>618</v>
      </c>
      <c r="AQ68" s="904"/>
      <c r="AR68" s="904"/>
      <c r="AS68" s="904"/>
      <c r="AT68" s="904"/>
      <c r="AU68" s="904" t="s">
        <v>618</v>
      </c>
      <c r="AV68" s="904"/>
      <c r="AW68" s="904"/>
      <c r="AX68" s="904"/>
      <c r="AY68" s="904"/>
      <c r="AZ68" s="962"/>
      <c r="BA68" s="962"/>
      <c r="BB68" s="962"/>
      <c r="BC68" s="962"/>
      <c r="BD68" s="963"/>
      <c r="BE68" s="267"/>
      <c r="BF68" s="267"/>
      <c r="BG68" s="267"/>
      <c r="BH68" s="267"/>
      <c r="BI68" s="267"/>
      <c r="BJ68" s="267"/>
      <c r="BK68" s="267"/>
      <c r="BL68" s="267"/>
      <c r="BM68" s="267"/>
      <c r="BN68" s="267"/>
      <c r="BO68" s="267"/>
      <c r="BP68" s="267"/>
      <c r="BQ68" s="264">
        <v>62</v>
      </c>
      <c r="BR68" s="269"/>
      <c r="BS68" s="959"/>
      <c r="BT68" s="960"/>
      <c r="BU68" s="960"/>
      <c r="BV68" s="960"/>
      <c r="BW68" s="960"/>
      <c r="BX68" s="960"/>
      <c r="BY68" s="960"/>
      <c r="BZ68" s="960"/>
      <c r="CA68" s="960"/>
      <c r="CB68" s="960"/>
      <c r="CC68" s="960"/>
      <c r="CD68" s="960"/>
      <c r="CE68" s="960"/>
      <c r="CF68" s="960"/>
      <c r="CG68" s="961"/>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53"/>
      <c r="DW68" s="954"/>
      <c r="DX68" s="954"/>
      <c r="DY68" s="954"/>
      <c r="DZ68" s="955"/>
      <c r="EA68" s="248"/>
    </row>
    <row r="69" spans="1:131" s="249" customFormat="1" ht="26.25" customHeight="1" x14ac:dyDescent="0.2">
      <c r="A69" s="263">
        <v>2</v>
      </c>
      <c r="B69" s="969" t="s">
        <v>597</v>
      </c>
      <c r="C69" s="970"/>
      <c r="D69" s="970"/>
      <c r="E69" s="970"/>
      <c r="F69" s="970"/>
      <c r="G69" s="970"/>
      <c r="H69" s="970"/>
      <c r="I69" s="970"/>
      <c r="J69" s="970"/>
      <c r="K69" s="970"/>
      <c r="L69" s="970"/>
      <c r="M69" s="970"/>
      <c r="N69" s="970"/>
      <c r="O69" s="970"/>
      <c r="P69" s="971"/>
      <c r="Q69" s="972">
        <v>24</v>
      </c>
      <c r="R69" s="917"/>
      <c r="S69" s="917"/>
      <c r="T69" s="917"/>
      <c r="U69" s="917"/>
      <c r="V69" s="917">
        <v>23</v>
      </c>
      <c r="W69" s="917"/>
      <c r="X69" s="917"/>
      <c r="Y69" s="917"/>
      <c r="Z69" s="917"/>
      <c r="AA69" s="973">
        <f>Q69-V69</f>
        <v>1</v>
      </c>
      <c r="AB69" s="974"/>
      <c r="AC69" s="974"/>
      <c r="AD69" s="974"/>
      <c r="AE69" s="916"/>
      <c r="AF69" s="917">
        <v>1</v>
      </c>
      <c r="AG69" s="917"/>
      <c r="AH69" s="917"/>
      <c r="AI69" s="917"/>
      <c r="AJ69" s="917"/>
      <c r="AK69" s="919" t="s">
        <v>524</v>
      </c>
      <c r="AL69" s="920"/>
      <c r="AM69" s="920"/>
      <c r="AN69" s="920"/>
      <c r="AO69" s="921"/>
      <c r="AP69" s="919" t="s">
        <v>524</v>
      </c>
      <c r="AQ69" s="920"/>
      <c r="AR69" s="920"/>
      <c r="AS69" s="920"/>
      <c r="AT69" s="921"/>
      <c r="AU69" s="918" t="s">
        <v>524</v>
      </c>
      <c r="AV69" s="918"/>
      <c r="AW69" s="918"/>
      <c r="AX69" s="918"/>
      <c r="AY69" s="918"/>
      <c r="AZ69" s="975"/>
      <c r="BA69" s="975"/>
      <c r="BB69" s="975"/>
      <c r="BC69" s="975"/>
      <c r="BD69" s="976"/>
      <c r="BE69" s="267"/>
      <c r="BF69" s="267"/>
      <c r="BG69" s="267"/>
      <c r="BH69" s="267"/>
      <c r="BI69" s="267"/>
      <c r="BJ69" s="267"/>
      <c r="BK69" s="267"/>
      <c r="BL69" s="267"/>
      <c r="BM69" s="267"/>
      <c r="BN69" s="267"/>
      <c r="BO69" s="267"/>
      <c r="BP69" s="267"/>
      <c r="BQ69" s="264">
        <v>63</v>
      </c>
      <c r="BR69" s="269"/>
      <c r="BS69" s="959"/>
      <c r="BT69" s="960"/>
      <c r="BU69" s="960"/>
      <c r="BV69" s="960"/>
      <c r="BW69" s="960"/>
      <c r="BX69" s="960"/>
      <c r="BY69" s="960"/>
      <c r="BZ69" s="960"/>
      <c r="CA69" s="960"/>
      <c r="CB69" s="960"/>
      <c r="CC69" s="960"/>
      <c r="CD69" s="960"/>
      <c r="CE69" s="960"/>
      <c r="CF69" s="960"/>
      <c r="CG69" s="961"/>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53"/>
      <c r="DW69" s="954"/>
      <c r="DX69" s="954"/>
      <c r="DY69" s="954"/>
      <c r="DZ69" s="955"/>
      <c r="EA69" s="248"/>
    </row>
    <row r="70" spans="1:131" s="249" customFormat="1" ht="26.25" customHeight="1" x14ac:dyDescent="0.2">
      <c r="A70" s="263">
        <v>3</v>
      </c>
      <c r="B70" s="969" t="s">
        <v>598</v>
      </c>
      <c r="C70" s="970"/>
      <c r="D70" s="970"/>
      <c r="E70" s="970"/>
      <c r="F70" s="970"/>
      <c r="G70" s="970"/>
      <c r="H70" s="970"/>
      <c r="I70" s="970"/>
      <c r="J70" s="970"/>
      <c r="K70" s="970"/>
      <c r="L70" s="970"/>
      <c r="M70" s="970"/>
      <c r="N70" s="970"/>
      <c r="O70" s="970"/>
      <c r="P70" s="971"/>
      <c r="Q70" s="972">
        <v>259</v>
      </c>
      <c r="R70" s="917"/>
      <c r="S70" s="917"/>
      <c r="T70" s="917"/>
      <c r="U70" s="917"/>
      <c r="V70" s="917">
        <v>216</v>
      </c>
      <c r="W70" s="917"/>
      <c r="X70" s="917"/>
      <c r="Y70" s="917"/>
      <c r="Z70" s="917"/>
      <c r="AA70" s="973">
        <f t="shared" ref="AA70:AA86" si="2">Q70-V70</f>
        <v>43</v>
      </c>
      <c r="AB70" s="974"/>
      <c r="AC70" s="974"/>
      <c r="AD70" s="974"/>
      <c r="AE70" s="916"/>
      <c r="AF70" s="917">
        <v>43</v>
      </c>
      <c r="AG70" s="917"/>
      <c r="AH70" s="917"/>
      <c r="AI70" s="917"/>
      <c r="AJ70" s="917"/>
      <c r="AK70" s="918" t="s">
        <v>524</v>
      </c>
      <c r="AL70" s="918"/>
      <c r="AM70" s="918"/>
      <c r="AN70" s="918"/>
      <c r="AO70" s="918"/>
      <c r="AP70" s="917">
        <v>49</v>
      </c>
      <c r="AQ70" s="917"/>
      <c r="AR70" s="917"/>
      <c r="AS70" s="917"/>
      <c r="AT70" s="917"/>
      <c r="AU70" s="973">
        <v>26</v>
      </c>
      <c r="AV70" s="974"/>
      <c r="AW70" s="974"/>
      <c r="AX70" s="974"/>
      <c r="AY70" s="916"/>
      <c r="AZ70" s="975"/>
      <c r="BA70" s="975"/>
      <c r="BB70" s="975"/>
      <c r="BC70" s="975"/>
      <c r="BD70" s="976"/>
      <c r="BE70" s="267"/>
      <c r="BF70" s="267"/>
      <c r="BG70" s="267"/>
      <c r="BH70" s="267"/>
      <c r="BI70" s="267"/>
      <c r="BJ70" s="267"/>
      <c r="BK70" s="267"/>
      <c r="BL70" s="267"/>
      <c r="BM70" s="267"/>
      <c r="BN70" s="267"/>
      <c r="BO70" s="267"/>
      <c r="BP70" s="267"/>
      <c r="BQ70" s="264">
        <v>64</v>
      </c>
      <c r="BR70" s="269"/>
      <c r="BS70" s="959"/>
      <c r="BT70" s="960"/>
      <c r="BU70" s="960"/>
      <c r="BV70" s="960"/>
      <c r="BW70" s="960"/>
      <c r="BX70" s="960"/>
      <c r="BY70" s="960"/>
      <c r="BZ70" s="960"/>
      <c r="CA70" s="960"/>
      <c r="CB70" s="960"/>
      <c r="CC70" s="960"/>
      <c r="CD70" s="960"/>
      <c r="CE70" s="960"/>
      <c r="CF70" s="960"/>
      <c r="CG70" s="961"/>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53"/>
      <c r="DW70" s="954"/>
      <c r="DX70" s="954"/>
      <c r="DY70" s="954"/>
      <c r="DZ70" s="955"/>
      <c r="EA70" s="248"/>
    </row>
    <row r="71" spans="1:131" s="249" customFormat="1" ht="26.25" customHeight="1" x14ac:dyDescent="0.2">
      <c r="A71" s="263">
        <v>4</v>
      </c>
      <c r="B71" s="969" t="s">
        <v>599</v>
      </c>
      <c r="C71" s="970"/>
      <c r="D71" s="970"/>
      <c r="E71" s="970"/>
      <c r="F71" s="970"/>
      <c r="G71" s="970"/>
      <c r="H71" s="970"/>
      <c r="I71" s="970"/>
      <c r="J71" s="970"/>
      <c r="K71" s="970"/>
      <c r="L71" s="970"/>
      <c r="M71" s="970"/>
      <c r="N71" s="970"/>
      <c r="O71" s="970"/>
      <c r="P71" s="971"/>
      <c r="Q71" s="972">
        <v>16</v>
      </c>
      <c r="R71" s="917"/>
      <c r="S71" s="917"/>
      <c r="T71" s="917"/>
      <c r="U71" s="917"/>
      <c r="V71" s="917">
        <v>13</v>
      </c>
      <c r="W71" s="917"/>
      <c r="X71" s="917"/>
      <c r="Y71" s="917"/>
      <c r="Z71" s="917"/>
      <c r="AA71" s="973">
        <f t="shared" si="2"/>
        <v>3</v>
      </c>
      <c r="AB71" s="974"/>
      <c r="AC71" s="974"/>
      <c r="AD71" s="974"/>
      <c r="AE71" s="916"/>
      <c r="AF71" s="917">
        <v>3</v>
      </c>
      <c r="AG71" s="917"/>
      <c r="AH71" s="917"/>
      <c r="AI71" s="917"/>
      <c r="AJ71" s="917"/>
      <c r="AK71" s="918" t="s">
        <v>524</v>
      </c>
      <c r="AL71" s="918"/>
      <c r="AM71" s="918"/>
      <c r="AN71" s="918"/>
      <c r="AO71" s="918"/>
      <c r="AP71" s="918" t="s">
        <v>524</v>
      </c>
      <c r="AQ71" s="918"/>
      <c r="AR71" s="918"/>
      <c r="AS71" s="918"/>
      <c r="AT71" s="918"/>
      <c r="AU71" s="918" t="s">
        <v>524</v>
      </c>
      <c r="AV71" s="918"/>
      <c r="AW71" s="918"/>
      <c r="AX71" s="918"/>
      <c r="AY71" s="918"/>
      <c r="AZ71" s="975"/>
      <c r="BA71" s="975"/>
      <c r="BB71" s="975"/>
      <c r="BC71" s="975"/>
      <c r="BD71" s="976"/>
      <c r="BE71" s="267"/>
      <c r="BF71" s="267"/>
      <c r="BG71" s="267"/>
      <c r="BH71" s="267"/>
      <c r="BI71" s="267"/>
      <c r="BJ71" s="267"/>
      <c r="BK71" s="267"/>
      <c r="BL71" s="267"/>
      <c r="BM71" s="267"/>
      <c r="BN71" s="267"/>
      <c r="BO71" s="267"/>
      <c r="BP71" s="267"/>
      <c r="BQ71" s="264">
        <v>65</v>
      </c>
      <c r="BR71" s="269"/>
      <c r="BS71" s="959"/>
      <c r="BT71" s="960"/>
      <c r="BU71" s="960"/>
      <c r="BV71" s="960"/>
      <c r="BW71" s="960"/>
      <c r="BX71" s="960"/>
      <c r="BY71" s="960"/>
      <c r="BZ71" s="960"/>
      <c r="CA71" s="960"/>
      <c r="CB71" s="960"/>
      <c r="CC71" s="960"/>
      <c r="CD71" s="960"/>
      <c r="CE71" s="960"/>
      <c r="CF71" s="960"/>
      <c r="CG71" s="961"/>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53"/>
      <c r="DW71" s="954"/>
      <c r="DX71" s="954"/>
      <c r="DY71" s="954"/>
      <c r="DZ71" s="955"/>
      <c r="EA71" s="248"/>
    </row>
    <row r="72" spans="1:131" s="249" customFormat="1" ht="26.25" customHeight="1" x14ac:dyDescent="0.2">
      <c r="A72" s="263">
        <v>5</v>
      </c>
      <c r="B72" s="969" t="s">
        <v>600</v>
      </c>
      <c r="C72" s="970"/>
      <c r="D72" s="970"/>
      <c r="E72" s="970"/>
      <c r="F72" s="970"/>
      <c r="G72" s="970"/>
      <c r="H72" s="970"/>
      <c r="I72" s="970"/>
      <c r="J72" s="970"/>
      <c r="K72" s="970"/>
      <c r="L72" s="970"/>
      <c r="M72" s="970"/>
      <c r="N72" s="970"/>
      <c r="O72" s="970"/>
      <c r="P72" s="971"/>
      <c r="Q72" s="972">
        <v>35</v>
      </c>
      <c r="R72" s="917"/>
      <c r="S72" s="917"/>
      <c r="T72" s="917"/>
      <c r="U72" s="917"/>
      <c r="V72" s="917">
        <v>29</v>
      </c>
      <c r="W72" s="917"/>
      <c r="X72" s="917"/>
      <c r="Y72" s="917"/>
      <c r="Z72" s="917"/>
      <c r="AA72" s="973">
        <f t="shared" si="2"/>
        <v>6</v>
      </c>
      <c r="AB72" s="974"/>
      <c r="AC72" s="974"/>
      <c r="AD72" s="974"/>
      <c r="AE72" s="916"/>
      <c r="AF72" s="917">
        <v>6</v>
      </c>
      <c r="AG72" s="917"/>
      <c r="AH72" s="917"/>
      <c r="AI72" s="917"/>
      <c r="AJ72" s="917"/>
      <c r="AK72" s="918" t="s">
        <v>524</v>
      </c>
      <c r="AL72" s="918"/>
      <c r="AM72" s="918"/>
      <c r="AN72" s="918"/>
      <c r="AO72" s="918"/>
      <c r="AP72" s="919" t="s">
        <v>524</v>
      </c>
      <c r="AQ72" s="920"/>
      <c r="AR72" s="920"/>
      <c r="AS72" s="920"/>
      <c r="AT72" s="921"/>
      <c r="AU72" s="918" t="s">
        <v>524</v>
      </c>
      <c r="AV72" s="918"/>
      <c r="AW72" s="918"/>
      <c r="AX72" s="918"/>
      <c r="AY72" s="918"/>
      <c r="AZ72" s="975"/>
      <c r="BA72" s="975"/>
      <c r="BB72" s="975"/>
      <c r="BC72" s="975"/>
      <c r="BD72" s="976"/>
      <c r="BE72" s="267"/>
      <c r="BF72" s="267"/>
      <c r="BG72" s="267"/>
      <c r="BH72" s="267"/>
      <c r="BI72" s="267"/>
      <c r="BJ72" s="267"/>
      <c r="BK72" s="267"/>
      <c r="BL72" s="267"/>
      <c r="BM72" s="267"/>
      <c r="BN72" s="267"/>
      <c r="BO72" s="267"/>
      <c r="BP72" s="267"/>
      <c r="BQ72" s="264">
        <v>66</v>
      </c>
      <c r="BR72" s="269"/>
      <c r="BS72" s="959"/>
      <c r="BT72" s="960"/>
      <c r="BU72" s="960"/>
      <c r="BV72" s="960"/>
      <c r="BW72" s="960"/>
      <c r="BX72" s="960"/>
      <c r="BY72" s="960"/>
      <c r="BZ72" s="960"/>
      <c r="CA72" s="960"/>
      <c r="CB72" s="960"/>
      <c r="CC72" s="960"/>
      <c r="CD72" s="960"/>
      <c r="CE72" s="960"/>
      <c r="CF72" s="960"/>
      <c r="CG72" s="961"/>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53"/>
      <c r="DW72" s="954"/>
      <c r="DX72" s="954"/>
      <c r="DY72" s="954"/>
      <c r="DZ72" s="955"/>
      <c r="EA72" s="248"/>
    </row>
    <row r="73" spans="1:131" s="249" customFormat="1" ht="26.25" customHeight="1" x14ac:dyDescent="0.2">
      <c r="A73" s="263">
        <v>6</v>
      </c>
      <c r="B73" s="969" t="s">
        <v>601</v>
      </c>
      <c r="C73" s="970"/>
      <c r="D73" s="970"/>
      <c r="E73" s="970"/>
      <c r="F73" s="970"/>
      <c r="G73" s="970"/>
      <c r="H73" s="970"/>
      <c r="I73" s="970"/>
      <c r="J73" s="970"/>
      <c r="K73" s="970"/>
      <c r="L73" s="970"/>
      <c r="M73" s="970"/>
      <c r="N73" s="970"/>
      <c r="O73" s="970"/>
      <c r="P73" s="971"/>
      <c r="Q73" s="972">
        <v>8</v>
      </c>
      <c r="R73" s="917"/>
      <c r="S73" s="917"/>
      <c r="T73" s="917"/>
      <c r="U73" s="917"/>
      <c r="V73" s="917">
        <v>2</v>
      </c>
      <c r="W73" s="917"/>
      <c r="X73" s="917"/>
      <c r="Y73" s="917"/>
      <c r="Z73" s="917"/>
      <c r="AA73" s="973">
        <f t="shared" si="2"/>
        <v>6</v>
      </c>
      <c r="AB73" s="974"/>
      <c r="AC73" s="974"/>
      <c r="AD73" s="974"/>
      <c r="AE73" s="916"/>
      <c r="AF73" s="917">
        <v>6</v>
      </c>
      <c r="AG73" s="917"/>
      <c r="AH73" s="917"/>
      <c r="AI73" s="917"/>
      <c r="AJ73" s="917"/>
      <c r="AK73" s="918" t="s">
        <v>524</v>
      </c>
      <c r="AL73" s="918"/>
      <c r="AM73" s="918"/>
      <c r="AN73" s="918"/>
      <c r="AO73" s="918"/>
      <c r="AP73" s="918" t="s">
        <v>524</v>
      </c>
      <c r="AQ73" s="918"/>
      <c r="AR73" s="918"/>
      <c r="AS73" s="918"/>
      <c r="AT73" s="918"/>
      <c r="AU73" s="918" t="s">
        <v>524</v>
      </c>
      <c r="AV73" s="918"/>
      <c r="AW73" s="918"/>
      <c r="AX73" s="918"/>
      <c r="AY73" s="918"/>
      <c r="AZ73" s="975"/>
      <c r="BA73" s="975"/>
      <c r="BB73" s="975"/>
      <c r="BC73" s="975"/>
      <c r="BD73" s="976"/>
      <c r="BE73" s="267"/>
      <c r="BF73" s="267"/>
      <c r="BG73" s="267"/>
      <c r="BH73" s="267"/>
      <c r="BI73" s="267"/>
      <c r="BJ73" s="267"/>
      <c r="BK73" s="267"/>
      <c r="BL73" s="267"/>
      <c r="BM73" s="267"/>
      <c r="BN73" s="267"/>
      <c r="BO73" s="267"/>
      <c r="BP73" s="267"/>
      <c r="BQ73" s="264">
        <v>67</v>
      </c>
      <c r="BR73" s="269"/>
      <c r="BS73" s="959"/>
      <c r="BT73" s="960"/>
      <c r="BU73" s="960"/>
      <c r="BV73" s="960"/>
      <c r="BW73" s="960"/>
      <c r="BX73" s="960"/>
      <c r="BY73" s="960"/>
      <c r="BZ73" s="960"/>
      <c r="CA73" s="960"/>
      <c r="CB73" s="960"/>
      <c r="CC73" s="960"/>
      <c r="CD73" s="960"/>
      <c r="CE73" s="960"/>
      <c r="CF73" s="960"/>
      <c r="CG73" s="961"/>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53"/>
      <c r="DW73" s="954"/>
      <c r="DX73" s="954"/>
      <c r="DY73" s="954"/>
      <c r="DZ73" s="955"/>
      <c r="EA73" s="248"/>
    </row>
    <row r="74" spans="1:131" s="249" customFormat="1" ht="26.25" customHeight="1" x14ac:dyDescent="0.2">
      <c r="A74" s="263">
        <v>7</v>
      </c>
      <c r="B74" s="969" t="s">
        <v>602</v>
      </c>
      <c r="C74" s="970"/>
      <c r="D74" s="970"/>
      <c r="E74" s="970"/>
      <c r="F74" s="970"/>
      <c r="G74" s="970"/>
      <c r="H74" s="970"/>
      <c r="I74" s="970"/>
      <c r="J74" s="970"/>
      <c r="K74" s="970"/>
      <c r="L74" s="970"/>
      <c r="M74" s="970"/>
      <c r="N74" s="970"/>
      <c r="O74" s="970"/>
      <c r="P74" s="971"/>
      <c r="Q74" s="972">
        <v>1687</v>
      </c>
      <c r="R74" s="917"/>
      <c r="S74" s="917"/>
      <c r="T74" s="917"/>
      <c r="U74" s="917"/>
      <c r="V74" s="917">
        <v>1573</v>
      </c>
      <c r="W74" s="917"/>
      <c r="X74" s="917"/>
      <c r="Y74" s="917"/>
      <c r="Z74" s="917"/>
      <c r="AA74" s="973">
        <v>114</v>
      </c>
      <c r="AB74" s="974"/>
      <c r="AC74" s="974"/>
      <c r="AD74" s="974"/>
      <c r="AE74" s="916"/>
      <c r="AF74" s="917">
        <v>114</v>
      </c>
      <c r="AG74" s="917"/>
      <c r="AH74" s="917"/>
      <c r="AI74" s="917"/>
      <c r="AJ74" s="917"/>
      <c r="AK74" s="918" t="s">
        <v>524</v>
      </c>
      <c r="AL74" s="918"/>
      <c r="AM74" s="918"/>
      <c r="AN74" s="918"/>
      <c r="AO74" s="918"/>
      <c r="AP74" s="917">
        <v>7046</v>
      </c>
      <c r="AQ74" s="917"/>
      <c r="AR74" s="917"/>
      <c r="AS74" s="917"/>
      <c r="AT74" s="917"/>
      <c r="AU74" s="973">
        <v>687</v>
      </c>
      <c r="AV74" s="974"/>
      <c r="AW74" s="974"/>
      <c r="AX74" s="974"/>
      <c r="AY74" s="916"/>
      <c r="AZ74" s="975"/>
      <c r="BA74" s="975"/>
      <c r="BB74" s="975"/>
      <c r="BC74" s="975"/>
      <c r="BD74" s="976"/>
      <c r="BE74" s="267"/>
      <c r="BF74" s="267"/>
      <c r="BG74" s="267"/>
      <c r="BH74" s="267"/>
      <c r="BI74" s="267"/>
      <c r="BJ74" s="267"/>
      <c r="BK74" s="267"/>
      <c r="BL74" s="267"/>
      <c r="BM74" s="267"/>
      <c r="BN74" s="267"/>
      <c r="BO74" s="267"/>
      <c r="BP74" s="267"/>
      <c r="BQ74" s="264">
        <v>68</v>
      </c>
      <c r="BR74" s="269"/>
      <c r="BS74" s="959"/>
      <c r="BT74" s="960"/>
      <c r="BU74" s="960"/>
      <c r="BV74" s="960"/>
      <c r="BW74" s="960"/>
      <c r="BX74" s="960"/>
      <c r="BY74" s="960"/>
      <c r="BZ74" s="960"/>
      <c r="CA74" s="960"/>
      <c r="CB74" s="960"/>
      <c r="CC74" s="960"/>
      <c r="CD74" s="960"/>
      <c r="CE74" s="960"/>
      <c r="CF74" s="960"/>
      <c r="CG74" s="961"/>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53"/>
      <c r="DW74" s="954"/>
      <c r="DX74" s="954"/>
      <c r="DY74" s="954"/>
      <c r="DZ74" s="955"/>
      <c r="EA74" s="248"/>
    </row>
    <row r="75" spans="1:131" s="249" customFormat="1" ht="26.25" customHeight="1" x14ac:dyDescent="0.2">
      <c r="A75" s="263">
        <v>8</v>
      </c>
      <c r="B75" s="969" t="s">
        <v>603</v>
      </c>
      <c r="C75" s="970"/>
      <c r="D75" s="970"/>
      <c r="E75" s="970"/>
      <c r="F75" s="970"/>
      <c r="G75" s="970"/>
      <c r="H75" s="970"/>
      <c r="I75" s="970"/>
      <c r="J75" s="970"/>
      <c r="K75" s="970"/>
      <c r="L75" s="970"/>
      <c r="M75" s="970"/>
      <c r="N75" s="970"/>
      <c r="O75" s="970"/>
      <c r="P75" s="971"/>
      <c r="Q75" s="977">
        <v>530</v>
      </c>
      <c r="R75" s="974"/>
      <c r="S75" s="974"/>
      <c r="T75" s="974"/>
      <c r="U75" s="916"/>
      <c r="V75" s="973">
        <v>457</v>
      </c>
      <c r="W75" s="974"/>
      <c r="X75" s="974"/>
      <c r="Y75" s="974"/>
      <c r="Z75" s="916"/>
      <c r="AA75" s="973">
        <f t="shared" si="2"/>
        <v>73</v>
      </c>
      <c r="AB75" s="974"/>
      <c r="AC75" s="974"/>
      <c r="AD75" s="974"/>
      <c r="AE75" s="916"/>
      <c r="AF75" s="973">
        <v>58</v>
      </c>
      <c r="AG75" s="974"/>
      <c r="AH75" s="974"/>
      <c r="AI75" s="974"/>
      <c r="AJ75" s="916"/>
      <c r="AK75" s="918" t="s">
        <v>524</v>
      </c>
      <c r="AL75" s="918"/>
      <c r="AM75" s="918"/>
      <c r="AN75" s="918"/>
      <c r="AO75" s="918"/>
      <c r="AP75" s="973">
        <v>2335</v>
      </c>
      <c r="AQ75" s="974"/>
      <c r="AR75" s="974"/>
      <c r="AS75" s="974"/>
      <c r="AT75" s="916"/>
      <c r="AU75" s="973">
        <v>123</v>
      </c>
      <c r="AV75" s="974"/>
      <c r="AW75" s="974"/>
      <c r="AX75" s="974"/>
      <c r="AY75" s="916"/>
      <c r="AZ75" s="975"/>
      <c r="BA75" s="975"/>
      <c r="BB75" s="975"/>
      <c r="BC75" s="975"/>
      <c r="BD75" s="976"/>
      <c r="BE75" s="267"/>
      <c r="BF75" s="267"/>
      <c r="BG75" s="267"/>
      <c r="BH75" s="267"/>
      <c r="BI75" s="267"/>
      <c r="BJ75" s="267"/>
      <c r="BK75" s="267"/>
      <c r="BL75" s="267"/>
      <c r="BM75" s="267"/>
      <c r="BN75" s="267"/>
      <c r="BO75" s="267"/>
      <c r="BP75" s="267"/>
      <c r="BQ75" s="264">
        <v>69</v>
      </c>
      <c r="BR75" s="269"/>
      <c r="BS75" s="959"/>
      <c r="BT75" s="960"/>
      <c r="BU75" s="960"/>
      <c r="BV75" s="960"/>
      <c r="BW75" s="960"/>
      <c r="BX75" s="960"/>
      <c r="BY75" s="960"/>
      <c r="BZ75" s="960"/>
      <c r="CA75" s="960"/>
      <c r="CB75" s="960"/>
      <c r="CC75" s="960"/>
      <c r="CD75" s="960"/>
      <c r="CE75" s="960"/>
      <c r="CF75" s="960"/>
      <c r="CG75" s="961"/>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53"/>
      <c r="DW75" s="954"/>
      <c r="DX75" s="954"/>
      <c r="DY75" s="954"/>
      <c r="DZ75" s="955"/>
      <c r="EA75" s="248"/>
    </row>
    <row r="76" spans="1:131" s="249" customFormat="1" ht="26.25" customHeight="1" x14ac:dyDescent="0.2">
      <c r="A76" s="263">
        <v>9</v>
      </c>
      <c r="B76" s="969" t="s">
        <v>604</v>
      </c>
      <c r="C76" s="970"/>
      <c r="D76" s="970"/>
      <c r="E76" s="970"/>
      <c r="F76" s="970"/>
      <c r="G76" s="970"/>
      <c r="H76" s="970"/>
      <c r="I76" s="970"/>
      <c r="J76" s="970"/>
      <c r="K76" s="970"/>
      <c r="L76" s="970"/>
      <c r="M76" s="970"/>
      <c r="N76" s="970"/>
      <c r="O76" s="970"/>
      <c r="P76" s="971"/>
      <c r="Q76" s="977">
        <v>2726</v>
      </c>
      <c r="R76" s="974"/>
      <c r="S76" s="974"/>
      <c r="T76" s="974"/>
      <c r="U76" s="916"/>
      <c r="V76" s="973">
        <v>2606</v>
      </c>
      <c r="W76" s="974"/>
      <c r="X76" s="974"/>
      <c r="Y76" s="974"/>
      <c r="Z76" s="916"/>
      <c r="AA76" s="973">
        <v>120</v>
      </c>
      <c r="AB76" s="974"/>
      <c r="AC76" s="974"/>
      <c r="AD76" s="974"/>
      <c r="AE76" s="916"/>
      <c r="AF76" s="973">
        <v>119</v>
      </c>
      <c r="AG76" s="974"/>
      <c r="AH76" s="974"/>
      <c r="AI76" s="974"/>
      <c r="AJ76" s="916"/>
      <c r="AK76" s="973">
        <v>8</v>
      </c>
      <c r="AL76" s="974"/>
      <c r="AM76" s="974"/>
      <c r="AN76" s="974"/>
      <c r="AO76" s="916"/>
      <c r="AP76" s="973">
        <v>1821</v>
      </c>
      <c r="AQ76" s="974"/>
      <c r="AR76" s="974"/>
      <c r="AS76" s="974"/>
      <c r="AT76" s="916"/>
      <c r="AU76" s="973">
        <v>148</v>
      </c>
      <c r="AV76" s="974"/>
      <c r="AW76" s="974"/>
      <c r="AX76" s="974"/>
      <c r="AY76" s="916"/>
      <c r="AZ76" s="975"/>
      <c r="BA76" s="975"/>
      <c r="BB76" s="975"/>
      <c r="BC76" s="975"/>
      <c r="BD76" s="976"/>
      <c r="BE76" s="267"/>
      <c r="BF76" s="267"/>
      <c r="BG76" s="267"/>
      <c r="BH76" s="267"/>
      <c r="BI76" s="267"/>
      <c r="BJ76" s="267"/>
      <c r="BK76" s="267"/>
      <c r="BL76" s="267"/>
      <c r="BM76" s="267"/>
      <c r="BN76" s="267"/>
      <c r="BO76" s="267"/>
      <c r="BP76" s="267"/>
      <c r="BQ76" s="264">
        <v>70</v>
      </c>
      <c r="BR76" s="269"/>
      <c r="BS76" s="959"/>
      <c r="BT76" s="960"/>
      <c r="BU76" s="960"/>
      <c r="BV76" s="960"/>
      <c r="BW76" s="960"/>
      <c r="BX76" s="960"/>
      <c r="BY76" s="960"/>
      <c r="BZ76" s="960"/>
      <c r="CA76" s="960"/>
      <c r="CB76" s="960"/>
      <c r="CC76" s="960"/>
      <c r="CD76" s="960"/>
      <c r="CE76" s="960"/>
      <c r="CF76" s="960"/>
      <c r="CG76" s="961"/>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53"/>
      <c r="DW76" s="954"/>
      <c r="DX76" s="954"/>
      <c r="DY76" s="954"/>
      <c r="DZ76" s="955"/>
      <c r="EA76" s="248"/>
    </row>
    <row r="77" spans="1:131" s="249" customFormat="1" ht="26.25" customHeight="1" x14ac:dyDescent="0.2">
      <c r="A77" s="263">
        <v>10</v>
      </c>
      <c r="B77" s="969" t="s">
        <v>605</v>
      </c>
      <c r="C77" s="970"/>
      <c r="D77" s="970"/>
      <c r="E77" s="970"/>
      <c r="F77" s="970"/>
      <c r="G77" s="970"/>
      <c r="H77" s="970"/>
      <c r="I77" s="970"/>
      <c r="J77" s="970"/>
      <c r="K77" s="970"/>
      <c r="L77" s="970"/>
      <c r="M77" s="970"/>
      <c r="N77" s="970"/>
      <c r="O77" s="970"/>
      <c r="P77" s="971"/>
      <c r="Q77" s="977">
        <v>108</v>
      </c>
      <c r="R77" s="974"/>
      <c r="S77" s="974"/>
      <c r="T77" s="974"/>
      <c r="U77" s="916"/>
      <c r="V77" s="973">
        <v>88</v>
      </c>
      <c r="W77" s="974"/>
      <c r="X77" s="974"/>
      <c r="Y77" s="974"/>
      <c r="Z77" s="916"/>
      <c r="AA77" s="973">
        <v>20</v>
      </c>
      <c r="AB77" s="974"/>
      <c r="AC77" s="974"/>
      <c r="AD77" s="974"/>
      <c r="AE77" s="916"/>
      <c r="AF77" s="973">
        <v>20</v>
      </c>
      <c r="AG77" s="974"/>
      <c r="AH77" s="974"/>
      <c r="AI77" s="974"/>
      <c r="AJ77" s="916"/>
      <c r="AK77" s="973" t="s">
        <v>624</v>
      </c>
      <c r="AL77" s="974"/>
      <c r="AM77" s="974"/>
      <c r="AN77" s="974"/>
      <c r="AO77" s="916"/>
      <c r="AP77" s="973" t="s">
        <v>618</v>
      </c>
      <c r="AQ77" s="974"/>
      <c r="AR77" s="974"/>
      <c r="AS77" s="974"/>
      <c r="AT77" s="916"/>
      <c r="AU77" s="973" t="s">
        <v>618</v>
      </c>
      <c r="AV77" s="974"/>
      <c r="AW77" s="974"/>
      <c r="AX77" s="974"/>
      <c r="AY77" s="916"/>
      <c r="AZ77" s="975"/>
      <c r="BA77" s="975"/>
      <c r="BB77" s="975"/>
      <c r="BC77" s="975"/>
      <c r="BD77" s="976"/>
      <c r="BE77" s="267"/>
      <c r="BF77" s="267"/>
      <c r="BG77" s="267"/>
      <c r="BH77" s="267"/>
      <c r="BI77" s="267"/>
      <c r="BJ77" s="267"/>
      <c r="BK77" s="267"/>
      <c r="BL77" s="267"/>
      <c r="BM77" s="267"/>
      <c r="BN77" s="267"/>
      <c r="BO77" s="267"/>
      <c r="BP77" s="267"/>
      <c r="BQ77" s="264">
        <v>71</v>
      </c>
      <c r="BR77" s="269"/>
      <c r="BS77" s="959"/>
      <c r="BT77" s="960"/>
      <c r="BU77" s="960"/>
      <c r="BV77" s="960"/>
      <c r="BW77" s="960"/>
      <c r="BX77" s="960"/>
      <c r="BY77" s="960"/>
      <c r="BZ77" s="960"/>
      <c r="CA77" s="960"/>
      <c r="CB77" s="960"/>
      <c r="CC77" s="960"/>
      <c r="CD77" s="960"/>
      <c r="CE77" s="960"/>
      <c r="CF77" s="960"/>
      <c r="CG77" s="961"/>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53"/>
      <c r="DW77" s="954"/>
      <c r="DX77" s="954"/>
      <c r="DY77" s="954"/>
      <c r="DZ77" s="955"/>
      <c r="EA77" s="248"/>
    </row>
    <row r="78" spans="1:131" s="249" customFormat="1" ht="26.25" customHeight="1" x14ac:dyDescent="0.2">
      <c r="A78" s="263">
        <v>11</v>
      </c>
      <c r="B78" s="969" t="s">
        <v>606</v>
      </c>
      <c r="C78" s="970" t="s">
        <v>606</v>
      </c>
      <c r="D78" s="970" t="s">
        <v>606</v>
      </c>
      <c r="E78" s="970" t="s">
        <v>606</v>
      </c>
      <c r="F78" s="970" t="s">
        <v>606</v>
      </c>
      <c r="G78" s="970" t="s">
        <v>606</v>
      </c>
      <c r="H78" s="970" t="s">
        <v>606</v>
      </c>
      <c r="I78" s="970" t="s">
        <v>606</v>
      </c>
      <c r="J78" s="970" t="s">
        <v>606</v>
      </c>
      <c r="K78" s="970" t="s">
        <v>606</v>
      </c>
      <c r="L78" s="970" t="s">
        <v>606</v>
      </c>
      <c r="M78" s="970" t="s">
        <v>606</v>
      </c>
      <c r="N78" s="970" t="s">
        <v>606</v>
      </c>
      <c r="O78" s="970" t="s">
        <v>606</v>
      </c>
      <c r="P78" s="971" t="s">
        <v>606</v>
      </c>
      <c r="Q78" s="977">
        <v>6490</v>
      </c>
      <c r="R78" s="974"/>
      <c r="S78" s="974"/>
      <c r="T78" s="974"/>
      <c r="U78" s="916"/>
      <c r="V78" s="973">
        <v>7195</v>
      </c>
      <c r="W78" s="974"/>
      <c r="X78" s="974"/>
      <c r="Y78" s="974"/>
      <c r="Z78" s="916"/>
      <c r="AA78" s="973">
        <f t="shared" si="2"/>
        <v>-705</v>
      </c>
      <c r="AB78" s="974"/>
      <c r="AC78" s="974"/>
      <c r="AD78" s="974"/>
      <c r="AE78" s="916"/>
      <c r="AF78" s="973">
        <v>3561</v>
      </c>
      <c r="AG78" s="974"/>
      <c r="AH78" s="974"/>
      <c r="AI78" s="974"/>
      <c r="AJ78" s="916"/>
      <c r="AK78" s="919" t="s">
        <v>618</v>
      </c>
      <c r="AL78" s="920"/>
      <c r="AM78" s="920"/>
      <c r="AN78" s="920"/>
      <c r="AO78" s="921"/>
      <c r="AP78" s="973">
        <v>21684</v>
      </c>
      <c r="AQ78" s="974"/>
      <c r="AR78" s="974"/>
      <c r="AS78" s="974"/>
      <c r="AT78" s="916"/>
      <c r="AU78" s="973">
        <v>3</v>
      </c>
      <c r="AV78" s="974"/>
      <c r="AW78" s="974"/>
      <c r="AX78" s="974"/>
      <c r="AY78" s="916"/>
      <c r="AZ78" s="975"/>
      <c r="BA78" s="975"/>
      <c r="BB78" s="975"/>
      <c r="BC78" s="975"/>
      <c r="BD78" s="976"/>
      <c r="BE78" s="267"/>
      <c r="BF78" s="267"/>
      <c r="BG78" s="267"/>
      <c r="BH78" s="267"/>
      <c r="BI78" s="267"/>
      <c r="BJ78" s="270"/>
      <c r="BK78" s="270"/>
      <c r="BL78" s="270"/>
      <c r="BM78" s="270"/>
      <c r="BN78" s="270"/>
      <c r="BO78" s="267"/>
      <c r="BP78" s="267"/>
      <c r="BQ78" s="264">
        <v>72</v>
      </c>
      <c r="BR78" s="269"/>
      <c r="BS78" s="959"/>
      <c r="BT78" s="960"/>
      <c r="BU78" s="960"/>
      <c r="BV78" s="960"/>
      <c r="BW78" s="960"/>
      <c r="BX78" s="960"/>
      <c r="BY78" s="960"/>
      <c r="BZ78" s="960"/>
      <c r="CA78" s="960"/>
      <c r="CB78" s="960"/>
      <c r="CC78" s="960"/>
      <c r="CD78" s="960"/>
      <c r="CE78" s="960"/>
      <c r="CF78" s="960"/>
      <c r="CG78" s="961"/>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53"/>
      <c r="DW78" s="954"/>
      <c r="DX78" s="954"/>
      <c r="DY78" s="954"/>
      <c r="DZ78" s="955"/>
      <c r="EA78" s="248"/>
    </row>
    <row r="79" spans="1:131" s="249" customFormat="1" ht="26.25" customHeight="1" x14ac:dyDescent="0.2">
      <c r="A79" s="263">
        <v>12</v>
      </c>
      <c r="B79" s="969" t="s">
        <v>607</v>
      </c>
      <c r="C79" s="970" t="s">
        <v>607</v>
      </c>
      <c r="D79" s="970" t="s">
        <v>607</v>
      </c>
      <c r="E79" s="970" t="s">
        <v>607</v>
      </c>
      <c r="F79" s="970" t="s">
        <v>607</v>
      </c>
      <c r="G79" s="970" t="s">
        <v>607</v>
      </c>
      <c r="H79" s="970" t="s">
        <v>607</v>
      </c>
      <c r="I79" s="970" t="s">
        <v>607</v>
      </c>
      <c r="J79" s="970" t="s">
        <v>607</v>
      </c>
      <c r="K79" s="970" t="s">
        <v>607</v>
      </c>
      <c r="L79" s="970" t="s">
        <v>607</v>
      </c>
      <c r="M79" s="970" t="s">
        <v>607</v>
      </c>
      <c r="N79" s="970" t="s">
        <v>607</v>
      </c>
      <c r="O79" s="970" t="s">
        <v>607</v>
      </c>
      <c r="P79" s="971" t="s">
        <v>607</v>
      </c>
      <c r="Q79" s="977">
        <v>72</v>
      </c>
      <c r="R79" s="974"/>
      <c r="S79" s="974"/>
      <c r="T79" s="974"/>
      <c r="U79" s="916"/>
      <c r="V79" s="973">
        <v>69</v>
      </c>
      <c r="W79" s="974"/>
      <c r="X79" s="974"/>
      <c r="Y79" s="974"/>
      <c r="Z79" s="916"/>
      <c r="AA79" s="973">
        <f t="shared" si="2"/>
        <v>3</v>
      </c>
      <c r="AB79" s="974"/>
      <c r="AC79" s="974"/>
      <c r="AD79" s="974"/>
      <c r="AE79" s="916"/>
      <c r="AF79" s="973">
        <v>3</v>
      </c>
      <c r="AG79" s="974"/>
      <c r="AH79" s="974"/>
      <c r="AI79" s="974"/>
      <c r="AJ79" s="916"/>
      <c r="AK79" s="919" t="s">
        <v>618</v>
      </c>
      <c r="AL79" s="920"/>
      <c r="AM79" s="920"/>
      <c r="AN79" s="920"/>
      <c r="AO79" s="921"/>
      <c r="AP79" s="919" t="s">
        <v>524</v>
      </c>
      <c r="AQ79" s="920"/>
      <c r="AR79" s="920"/>
      <c r="AS79" s="920"/>
      <c r="AT79" s="921"/>
      <c r="AU79" s="919" t="s">
        <v>524</v>
      </c>
      <c r="AV79" s="920"/>
      <c r="AW79" s="920"/>
      <c r="AX79" s="920"/>
      <c r="AY79" s="921"/>
      <c r="AZ79" s="975"/>
      <c r="BA79" s="975"/>
      <c r="BB79" s="975"/>
      <c r="BC79" s="975"/>
      <c r="BD79" s="976"/>
      <c r="BE79" s="267"/>
      <c r="BF79" s="267"/>
      <c r="BG79" s="267"/>
      <c r="BH79" s="267"/>
      <c r="BI79" s="267"/>
      <c r="BJ79" s="270"/>
      <c r="BK79" s="270"/>
      <c r="BL79" s="270"/>
      <c r="BM79" s="270"/>
      <c r="BN79" s="270"/>
      <c r="BO79" s="267"/>
      <c r="BP79" s="267"/>
      <c r="BQ79" s="264">
        <v>73</v>
      </c>
      <c r="BR79" s="269"/>
      <c r="BS79" s="959"/>
      <c r="BT79" s="960"/>
      <c r="BU79" s="960"/>
      <c r="BV79" s="960"/>
      <c r="BW79" s="960"/>
      <c r="BX79" s="960"/>
      <c r="BY79" s="960"/>
      <c r="BZ79" s="960"/>
      <c r="CA79" s="960"/>
      <c r="CB79" s="960"/>
      <c r="CC79" s="960"/>
      <c r="CD79" s="960"/>
      <c r="CE79" s="960"/>
      <c r="CF79" s="960"/>
      <c r="CG79" s="961"/>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53"/>
      <c r="DW79" s="954"/>
      <c r="DX79" s="954"/>
      <c r="DY79" s="954"/>
      <c r="DZ79" s="955"/>
      <c r="EA79" s="248"/>
    </row>
    <row r="80" spans="1:131" s="249" customFormat="1" ht="26.25" customHeight="1" x14ac:dyDescent="0.2">
      <c r="A80" s="263">
        <v>13</v>
      </c>
      <c r="B80" s="969" t="s">
        <v>608</v>
      </c>
      <c r="C80" s="970" t="s">
        <v>608</v>
      </c>
      <c r="D80" s="970" t="s">
        <v>608</v>
      </c>
      <c r="E80" s="970" t="s">
        <v>608</v>
      </c>
      <c r="F80" s="970" t="s">
        <v>608</v>
      </c>
      <c r="G80" s="970" t="s">
        <v>608</v>
      </c>
      <c r="H80" s="970" t="s">
        <v>608</v>
      </c>
      <c r="I80" s="970" t="s">
        <v>608</v>
      </c>
      <c r="J80" s="970" t="s">
        <v>608</v>
      </c>
      <c r="K80" s="970" t="s">
        <v>608</v>
      </c>
      <c r="L80" s="970" t="s">
        <v>608</v>
      </c>
      <c r="M80" s="970" t="s">
        <v>608</v>
      </c>
      <c r="N80" s="970" t="s">
        <v>608</v>
      </c>
      <c r="O80" s="970" t="s">
        <v>608</v>
      </c>
      <c r="P80" s="971" t="s">
        <v>608</v>
      </c>
      <c r="Q80" s="977">
        <v>279667</v>
      </c>
      <c r="R80" s="974"/>
      <c r="S80" s="974"/>
      <c r="T80" s="974"/>
      <c r="U80" s="916"/>
      <c r="V80" s="973">
        <v>279607</v>
      </c>
      <c r="W80" s="974"/>
      <c r="X80" s="974"/>
      <c r="Y80" s="974"/>
      <c r="Z80" s="916"/>
      <c r="AA80" s="973">
        <f t="shared" si="2"/>
        <v>60</v>
      </c>
      <c r="AB80" s="974"/>
      <c r="AC80" s="974"/>
      <c r="AD80" s="974"/>
      <c r="AE80" s="916"/>
      <c r="AF80" s="973">
        <v>60</v>
      </c>
      <c r="AG80" s="974"/>
      <c r="AH80" s="974"/>
      <c r="AI80" s="974"/>
      <c r="AJ80" s="916"/>
      <c r="AK80" s="973">
        <v>5298</v>
      </c>
      <c r="AL80" s="974"/>
      <c r="AM80" s="974"/>
      <c r="AN80" s="974"/>
      <c r="AO80" s="916"/>
      <c r="AP80" s="919" t="s">
        <v>524</v>
      </c>
      <c r="AQ80" s="920"/>
      <c r="AR80" s="920"/>
      <c r="AS80" s="920"/>
      <c r="AT80" s="921"/>
      <c r="AU80" s="919" t="s">
        <v>524</v>
      </c>
      <c r="AV80" s="920"/>
      <c r="AW80" s="920"/>
      <c r="AX80" s="920"/>
      <c r="AY80" s="921"/>
      <c r="AZ80" s="975"/>
      <c r="BA80" s="975"/>
      <c r="BB80" s="975"/>
      <c r="BC80" s="975"/>
      <c r="BD80" s="976"/>
      <c r="BE80" s="267"/>
      <c r="BF80" s="267"/>
      <c r="BG80" s="267"/>
      <c r="BH80" s="267"/>
      <c r="BI80" s="267"/>
      <c r="BJ80" s="267"/>
      <c r="BK80" s="267"/>
      <c r="BL80" s="267"/>
      <c r="BM80" s="267"/>
      <c r="BN80" s="267"/>
      <c r="BO80" s="267"/>
      <c r="BP80" s="267"/>
      <c r="BQ80" s="264">
        <v>74</v>
      </c>
      <c r="BR80" s="269"/>
      <c r="BS80" s="959"/>
      <c r="BT80" s="960"/>
      <c r="BU80" s="960"/>
      <c r="BV80" s="960"/>
      <c r="BW80" s="960"/>
      <c r="BX80" s="960"/>
      <c r="BY80" s="960"/>
      <c r="BZ80" s="960"/>
      <c r="CA80" s="960"/>
      <c r="CB80" s="960"/>
      <c r="CC80" s="960"/>
      <c r="CD80" s="960"/>
      <c r="CE80" s="960"/>
      <c r="CF80" s="960"/>
      <c r="CG80" s="961"/>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53"/>
      <c r="DW80" s="954"/>
      <c r="DX80" s="954"/>
      <c r="DY80" s="954"/>
      <c r="DZ80" s="955"/>
      <c r="EA80" s="248"/>
    </row>
    <row r="81" spans="1:131" s="249" customFormat="1" ht="26.25" customHeight="1" x14ac:dyDescent="0.2">
      <c r="A81" s="263">
        <v>14</v>
      </c>
      <c r="B81" s="969" t="s">
        <v>609</v>
      </c>
      <c r="C81" s="970" t="s">
        <v>609</v>
      </c>
      <c r="D81" s="970" t="s">
        <v>609</v>
      </c>
      <c r="E81" s="970" t="s">
        <v>609</v>
      </c>
      <c r="F81" s="970" t="s">
        <v>609</v>
      </c>
      <c r="G81" s="970" t="s">
        <v>609</v>
      </c>
      <c r="H81" s="970" t="s">
        <v>609</v>
      </c>
      <c r="I81" s="970" t="s">
        <v>609</v>
      </c>
      <c r="J81" s="970" t="s">
        <v>609</v>
      </c>
      <c r="K81" s="970" t="s">
        <v>609</v>
      </c>
      <c r="L81" s="970" t="s">
        <v>609</v>
      </c>
      <c r="M81" s="970" t="s">
        <v>609</v>
      </c>
      <c r="N81" s="970" t="s">
        <v>609</v>
      </c>
      <c r="O81" s="970" t="s">
        <v>609</v>
      </c>
      <c r="P81" s="971" t="s">
        <v>609</v>
      </c>
      <c r="Q81" s="977">
        <v>6487</v>
      </c>
      <c r="R81" s="974"/>
      <c r="S81" s="974"/>
      <c r="T81" s="974"/>
      <c r="U81" s="916"/>
      <c r="V81" s="973">
        <v>6236</v>
      </c>
      <c r="W81" s="974"/>
      <c r="X81" s="974"/>
      <c r="Y81" s="974"/>
      <c r="Z81" s="916"/>
      <c r="AA81" s="973">
        <f>Q81-V81</f>
        <v>251</v>
      </c>
      <c r="AB81" s="974"/>
      <c r="AC81" s="974"/>
      <c r="AD81" s="974"/>
      <c r="AE81" s="916"/>
      <c r="AF81" s="973">
        <v>251</v>
      </c>
      <c r="AG81" s="974"/>
      <c r="AH81" s="974"/>
      <c r="AI81" s="974"/>
      <c r="AJ81" s="916"/>
      <c r="AK81" s="973">
        <v>366</v>
      </c>
      <c r="AL81" s="974"/>
      <c r="AM81" s="974"/>
      <c r="AN81" s="974"/>
      <c r="AO81" s="916"/>
      <c r="AP81" s="919" t="s">
        <v>524</v>
      </c>
      <c r="AQ81" s="920"/>
      <c r="AR81" s="920"/>
      <c r="AS81" s="920"/>
      <c r="AT81" s="921"/>
      <c r="AU81" s="919" t="s">
        <v>524</v>
      </c>
      <c r="AV81" s="920"/>
      <c r="AW81" s="920"/>
      <c r="AX81" s="920"/>
      <c r="AY81" s="921"/>
      <c r="AZ81" s="975"/>
      <c r="BA81" s="975"/>
      <c r="BB81" s="975"/>
      <c r="BC81" s="975"/>
      <c r="BD81" s="976"/>
      <c r="BE81" s="267"/>
      <c r="BF81" s="267"/>
      <c r="BG81" s="267"/>
      <c r="BH81" s="267"/>
      <c r="BI81" s="267"/>
      <c r="BJ81" s="267"/>
      <c r="BK81" s="267"/>
      <c r="BL81" s="267"/>
      <c r="BM81" s="267"/>
      <c r="BN81" s="267"/>
      <c r="BO81" s="267"/>
      <c r="BP81" s="267"/>
      <c r="BQ81" s="264">
        <v>75</v>
      </c>
      <c r="BR81" s="269"/>
      <c r="BS81" s="959"/>
      <c r="BT81" s="960"/>
      <c r="BU81" s="960"/>
      <c r="BV81" s="960"/>
      <c r="BW81" s="960"/>
      <c r="BX81" s="960"/>
      <c r="BY81" s="960"/>
      <c r="BZ81" s="960"/>
      <c r="CA81" s="960"/>
      <c r="CB81" s="960"/>
      <c r="CC81" s="960"/>
      <c r="CD81" s="960"/>
      <c r="CE81" s="960"/>
      <c r="CF81" s="960"/>
      <c r="CG81" s="961"/>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53"/>
      <c r="DW81" s="954"/>
      <c r="DX81" s="954"/>
      <c r="DY81" s="954"/>
      <c r="DZ81" s="955"/>
      <c r="EA81" s="248"/>
    </row>
    <row r="82" spans="1:131" s="249" customFormat="1" ht="26.25" customHeight="1" x14ac:dyDescent="0.2">
      <c r="A82" s="263">
        <v>15</v>
      </c>
      <c r="B82" s="969" t="s">
        <v>610</v>
      </c>
      <c r="C82" s="970" t="s">
        <v>610</v>
      </c>
      <c r="D82" s="970" t="s">
        <v>610</v>
      </c>
      <c r="E82" s="970" t="s">
        <v>610</v>
      </c>
      <c r="F82" s="970" t="s">
        <v>610</v>
      </c>
      <c r="G82" s="970" t="s">
        <v>610</v>
      </c>
      <c r="H82" s="970" t="s">
        <v>610</v>
      </c>
      <c r="I82" s="970" t="s">
        <v>610</v>
      </c>
      <c r="J82" s="970" t="s">
        <v>610</v>
      </c>
      <c r="K82" s="970" t="s">
        <v>610</v>
      </c>
      <c r="L82" s="970" t="s">
        <v>610</v>
      </c>
      <c r="M82" s="970" t="s">
        <v>610</v>
      </c>
      <c r="N82" s="970" t="s">
        <v>610</v>
      </c>
      <c r="O82" s="970" t="s">
        <v>610</v>
      </c>
      <c r="P82" s="971" t="s">
        <v>610</v>
      </c>
      <c r="Q82" s="977">
        <v>799</v>
      </c>
      <c r="R82" s="974"/>
      <c r="S82" s="974"/>
      <c r="T82" s="974"/>
      <c r="U82" s="916"/>
      <c r="V82" s="973">
        <v>329</v>
      </c>
      <c r="W82" s="974"/>
      <c r="X82" s="974"/>
      <c r="Y82" s="974"/>
      <c r="Z82" s="916"/>
      <c r="AA82" s="973">
        <f t="shared" si="2"/>
        <v>470</v>
      </c>
      <c r="AB82" s="974"/>
      <c r="AC82" s="974"/>
      <c r="AD82" s="974"/>
      <c r="AE82" s="916"/>
      <c r="AF82" s="973">
        <v>470</v>
      </c>
      <c r="AG82" s="974"/>
      <c r="AH82" s="974"/>
      <c r="AI82" s="974"/>
      <c r="AJ82" s="916"/>
      <c r="AK82" s="973" t="s">
        <v>618</v>
      </c>
      <c r="AL82" s="974"/>
      <c r="AM82" s="974"/>
      <c r="AN82" s="974"/>
      <c r="AO82" s="916"/>
      <c r="AP82" s="919" t="s">
        <v>524</v>
      </c>
      <c r="AQ82" s="920"/>
      <c r="AR82" s="920"/>
      <c r="AS82" s="920"/>
      <c r="AT82" s="921"/>
      <c r="AU82" s="919" t="s">
        <v>524</v>
      </c>
      <c r="AV82" s="920"/>
      <c r="AW82" s="920"/>
      <c r="AX82" s="920"/>
      <c r="AY82" s="921"/>
      <c r="AZ82" s="975"/>
      <c r="BA82" s="975"/>
      <c r="BB82" s="975"/>
      <c r="BC82" s="975"/>
      <c r="BD82" s="976"/>
      <c r="BE82" s="267"/>
      <c r="BF82" s="267"/>
      <c r="BG82" s="267"/>
      <c r="BH82" s="267"/>
      <c r="BI82" s="267"/>
      <c r="BJ82" s="267"/>
      <c r="BK82" s="267"/>
      <c r="BL82" s="267"/>
      <c r="BM82" s="267"/>
      <c r="BN82" s="267"/>
      <c r="BO82" s="267"/>
      <c r="BP82" s="267"/>
      <c r="BQ82" s="264">
        <v>76</v>
      </c>
      <c r="BR82" s="269"/>
      <c r="BS82" s="959"/>
      <c r="BT82" s="960"/>
      <c r="BU82" s="960"/>
      <c r="BV82" s="960"/>
      <c r="BW82" s="960"/>
      <c r="BX82" s="960"/>
      <c r="BY82" s="960"/>
      <c r="BZ82" s="960"/>
      <c r="CA82" s="960"/>
      <c r="CB82" s="960"/>
      <c r="CC82" s="960"/>
      <c r="CD82" s="960"/>
      <c r="CE82" s="960"/>
      <c r="CF82" s="960"/>
      <c r="CG82" s="961"/>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53"/>
      <c r="DW82" s="954"/>
      <c r="DX82" s="954"/>
      <c r="DY82" s="954"/>
      <c r="DZ82" s="955"/>
      <c r="EA82" s="248"/>
    </row>
    <row r="83" spans="1:131" s="249" customFormat="1" ht="26.25" customHeight="1" x14ac:dyDescent="0.2">
      <c r="A83" s="263">
        <v>16</v>
      </c>
      <c r="B83" s="969" t="s">
        <v>625</v>
      </c>
      <c r="C83" s="970" t="s">
        <v>611</v>
      </c>
      <c r="D83" s="970" t="s">
        <v>611</v>
      </c>
      <c r="E83" s="970" t="s">
        <v>611</v>
      </c>
      <c r="F83" s="970" t="s">
        <v>611</v>
      </c>
      <c r="G83" s="970" t="s">
        <v>611</v>
      </c>
      <c r="H83" s="970" t="s">
        <v>611</v>
      </c>
      <c r="I83" s="970" t="s">
        <v>611</v>
      </c>
      <c r="J83" s="970" t="s">
        <v>611</v>
      </c>
      <c r="K83" s="970" t="s">
        <v>611</v>
      </c>
      <c r="L83" s="970" t="s">
        <v>611</v>
      </c>
      <c r="M83" s="970" t="s">
        <v>611</v>
      </c>
      <c r="N83" s="970" t="s">
        <v>611</v>
      </c>
      <c r="O83" s="970" t="s">
        <v>611</v>
      </c>
      <c r="P83" s="971" t="s">
        <v>611</v>
      </c>
      <c r="Q83" s="977">
        <v>26</v>
      </c>
      <c r="R83" s="974"/>
      <c r="S83" s="974"/>
      <c r="T83" s="974"/>
      <c r="U83" s="916"/>
      <c r="V83" s="973">
        <v>16</v>
      </c>
      <c r="W83" s="974"/>
      <c r="X83" s="974"/>
      <c r="Y83" s="974"/>
      <c r="Z83" s="916"/>
      <c r="AA83" s="973">
        <v>11</v>
      </c>
      <c r="AB83" s="974"/>
      <c r="AC83" s="974"/>
      <c r="AD83" s="974"/>
      <c r="AE83" s="916"/>
      <c r="AF83" s="973">
        <v>11</v>
      </c>
      <c r="AG83" s="974"/>
      <c r="AH83" s="974"/>
      <c r="AI83" s="974"/>
      <c r="AJ83" s="916"/>
      <c r="AK83" s="973" t="s">
        <v>627</v>
      </c>
      <c r="AL83" s="974"/>
      <c r="AM83" s="974"/>
      <c r="AN83" s="974"/>
      <c r="AO83" s="916"/>
      <c r="AP83" s="919" t="s">
        <v>524</v>
      </c>
      <c r="AQ83" s="920"/>
      <c r="AR83" s="920"/>
      <c r="AS83" s="920"/>
      <c r="AT83" s="921"/>
      <c r="AU83" s="919" t="s">
        <v>524</v>
      </c>
      <c r="AV83" s="920"/>
      <c r="AW83" s="920"/>
      <c r="AX83" s="920"/>
      <c r="AY83" s="921"/>
      <c r="AZ83" s="975"/>
      <c r="BA83" s="975"/>
      <c r="BB83" s="975"/>
      <c r="BC83" s="975"/>
      <c r="BD83" s="976"/>
      <c r="BE83" s="267"/>
      <c r="BF83" s="267"/>
      <c r="BG83" s="267"/>
      <c r="BH83" s="267"/>
      <c r="BI83" s="267"/>
      <c r="BJ83" s="267"/>
      <c r="BK83" s="267"/>
      <c r="BL83" s="267"/>
      <c r="BM83" s="267"/>
      <c r="BN83" s="267"/>
      <c r="BO83" s="267"/>
      <c r="BP83" s="267"/>
      <c r="BQ83" s="264">
        <v>77</v>
      </c>
      <c r="BR83" s="269"/>
      <c r="BS83" s="959"/>
      <c r="BT83" s="960"/>
      <c r="BU83" s="960"/>
      <c r="BV83" s="960"/>
      <c r="BW83" s="960"/>
      <c r="BX83" s="960"/>
      <c r="BY83" s="960"/>
      <c r="BZ83" s="960"/>
      <c r="CA83" s="960"/>
      <c r="CB83" s="960"/>
      <c r="CC83" s="960"/>
      <c r="CD83" s="960"/>
      <c r="CE83" s="960"/>
      <c r="CF83" s="960"/>
      <c r="CG83" s="961"/>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53"/>
      <c r="DW83" s="954"/>
      <c r="DX83" s="954"/>
      <c r="DY83" s="954"/>
      <c r="DZ83" s="955"/>
      <c r="EA83" s="248"/>
    </row>
    <row r="84" spans="1:131" s="249" customFormat="1" ht="26.25" customHeight="1" x14ac:dyDescent="0.2">
      <c r="A84" s="263">
        <v>17</v>
      </c>
      <c r="B84" s="969" t="s">
        <v>626</v>
      </c>
      <c r="C84" s="970" t="s">
        <v>612</v>
      </c>
      <c r="D84" s="970" t="s">
        <v>612</v>
      </c>
      <c r="E84" s="970" t="s">
        <v>612</v>
      </c>
      <c r="F84" s="970" t="s">
        <v>612</v>
      </c>
      <c r="G84" s="970" t="s">
        <v>612</v>
      </c>
      <c r="H84" s="970" t="s">
        <v>612</v>
      </c>
      <c r="I84" s="970" t="s">
        <v>612</v>
      </c>
      <c r="J84" s="970" t="s">
        <v>612</v>
      </c>
      <c r="K84" s="970" t="s">
        <v>612</v>
      </c>
      <c r="L84" s="970" t="s">
        <v>612</v>
      </c>
      <c r="M84" s="970" t="s">
        <v>612</v>
      </c>
      <c r="N84" s="970" t="s">
        <v>612</v>
      </c>
      <c r="O84" s="970" t="s">
        <v>612</v>
      </c>
      <c r="P84" s="971" t="s">
        <v>612</v>
      </c>
      <c r="Q84" s="977">
        <v>228</v>
      </c>
      <c r="R84" s="974"/>
      <c r="S84" s="974"/>
      <c r="T84" s="974"/>
      <c r="U84" s="916"/>
      <c r="V84" s="973">
        <v>214</v>
      </c>
      <c r="W84" s="974"/>
      <c r="X84" s="974"/>
      <c r="Y84" s="974"/>
      <c r="Z84" s="916"/>
      <c r="AA84" s="973">
        <f t="shared" si="2"/>
        <v>14</v>
      </c>
      <c r="AB84" s="974"/>
      <c r="AC84" s="974"/>
      <c r="AD84" s="974"/>
      <c r="AE84" s="916"/>
      <c r="AF84" s="973">
        <v>14</v>
      </c>
      <c r="AG84" s="974"/>
      <c r="AH84" s="974"/>
      <c r="AI84" s="974"/>
      <c r="AJ84" s="916"/>
      <c r="AK84" s="973">
        <v>221</v>
      </c>
      <c r="AL84" s="974"/>
      <c r="AM84" s="974"/>
      <c r="AN84" s="974"/>
      <c r="AO84" s="916"/>
      <c r="AP84" s="919" t="s">
        <v>524</v>
      </c>
      <c r="AQ84" s="920"/>
      <c r="AR84" s="920"/>
      <c r="AS84" s="920"/>
      <c r="AT84" s="921"/>
      <c r="AU84" s="919" t="s">
        <v>524</v>
      </c>
      <c r="AV84" s="920"/>
      <c r="AW84" s="920"/>
      <c r="AX84" s="920"/>
      <c r="AY84" s="921"/>
      <c r="AZ84" s="975"/>
      <c r="BA84" s="975"/>
      <c r="BB84" s="975"/>
      <c r="BC84" s="975"/>
      <c r="BD84" s="976"/>
      <c r="BE84" s="267"/>
      <c r="BF84" s="267"/>
      <c r="BG84" s="267"/>
      <c r="BH84" s="267"/>
      <c r="BI84" s="267"/>
      <c r="BJ84" s="267"/>
      <c r="BK84" s="267"/>
      <c r="BL84" s="267"/>
      <c r="BM84" s="267"/>
      <c r="BN84" s="267"/>
      <c r="BO84" s="267"/>
      <c r="BP84" s="267"/>
      <c r="BQ84" s="264">
        <v>78</v>
      </c>
      <c r="BR84" s="269"/>
      <c r="BS84" s="959"/>
      <c r="BT84" s="960"/>
      <c r="BU84" s="960"/>
      <c r="BV84" s="960"/>
      <c r="BW84" s="960"/>
      <c r="BX84" s="960"/>
      <c r="BY84" s="960"/>
      <c r="BZ84" s="960"/>
      <c r="CA84" s="960"/>
      <c r="CB84" s="960"/>
      <c r="CC84" s="960"/>
      <c r="CD84" s="960"/>
      <c r="CE84" s="960"/>
      <c r="CF84" s="960"/>
      <c r="CG84" s="961"/>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53"/>
      <c r="DW84" s="954"/>
      <c r="DX84" s="954"/>
      <c r="DY84" s="954"/>
      <c r="DZ84" s="955"/>
      <c r="EA84" s="248"/>
    </row>
    <row r="85" spans="1:131" s="249" customFormat="1" ht="26.25" customHeight="1" x14ac:dyDescent="0.2">
      <c r="A85" s="263">
        <v>18</v>
      </c>
      <c r="B85" s="969" t="s">
        <v>613</v>
      </c>
      <c r="C85" s="970" t="s">
        <v>613</v>
      </c>
      <c r="D85" s="970" t="s">
        <v>613</v>
      </c>
      <c r="E85" s="970" t="s">
        <v>613</v>
      </c>
      <c r="F85" s="970" t="s">
        <v>613</v>
      </c>
      <c r="G85" s="970" t="s">
        <v>613</v>
      </c>
      <c r="H85" s="970" t="s">
        <v>613</v>
      </c>
      <c r="I85" s="970" t="s">
        <v>613</v>
      </c>
      <c r="J85" s="970" t="s">
        <v>613</v>
      </c>
      <c r="K85" s="970" t="s">
        <v>613</v>
      </c>
      <c r="L85" s="970" t="s">
        <v>613</v>
      </c>
      <c r="M85" s="970" t="s">
        <v>613</v>
      </c>
      <c r="N85" s="970" t="s">
        <v>613</v>
      </c>
      <c r="O85" s="970" t="s">
        <v>613</v>
      </c>
      <c r="P85" s="971" t="s">
        <v>613</v>
      </c>
      <c r="Q85" s="977">
        <v>100</v>
      </c>
      <c r="R85" s="974"/>
      <c r="S85" s="974"/>
      <c r="T85" s="974"/>
      <c r="U85" s="916"/>
      <c r="V85" s="973">
        <v>78</v>
      </c>
      <c r="W85" s="974"/>
      <c r="X85" s="974"/>
      <c r="Y85" s="974"/>
      <c r="Z85" s="916"/>
      <c r="AA85" s="973">
        <v>21</v>
      </c>
      <c r="AB85" s="974"/>
      <c r="AC85" s="974"/>
      <c r="AD85" s="974"/>
      <c r="AE85" s="916"/>
      <c r="AF85" s="973">
        <v>21</v>
      </c>
      <c r="AG85" s="974"/>
      <c r="AH85" s="974"/>
      <c r="AI85" s="974"/>
      <c r="AJ85" s="916"/>
      <c r="AK85" s="973">
        <v>22</v>
      </c>
      <c r="AL85" s="974"/>
      <c r="AM85" s="974"/>
      <c r="AN85" s="974"/>
      <c r="AO85" s="916"/>
      <c r="AP85" s="919" t="s">
        <v>524</v>
      </c>
      <c r="AQ85" s="920"/>
      <c r="AR85" s="920"/>
      <c r="AS85" s="920"/>
      <c r="AT85" s="921"/>
      <c r="AU85" s="919" t="s">
        <v>524</v>
      </c>
      <c r="AV85" s="920"/>
      <c r="AW85" s="920"/>
      <c r="AX85" s="920"/>
      <c r="AY85" s="921"/>
      <c r="AZ85" s="975"/>
      <c r="BA85" s="975"/>
      <c r="BB85" s="975"/>
      <c r="BC85" s="975"/>
      <c r="BD85" s="976"/>
      <c r="BE85" s="267"/>
      <c r="BF85" s="267"/>
      <c r="BG85" s="267"/>
      <c r="BH85" s="267"/>
      <c r="BI85" s="267"/>
      <c r="BJ85" s="267"/>
      <c r="BK85" s="267"/>
      <c r="BL85" s="267"/>
      <c r="BM85" s="267"/>
      <c r="BN85" s="267"/>
      <c r="BO85" s="267"/>
      <c r="BP85" s="267"/>
      <c r="BQ85" s="264">
        <v>79</v>
      </c>
      <c r="BR85" s="269"/>
      <c r="BS85" s="959"/>
      <c r="BT85" s="960"/>
      <c r="BU85" s="960"/>
      <c r="BV85" s="960"/>
      <c r="BW85" s="960"/>
      <c r="BX85" s="960"/>
      <c r="BY85" s="960"/>
      <c r="BZ85" s="960"/>
      <c r="CA85" s="960"/>
      <c r="CB85" s="960"/>
      <c r="CC85" s="960"/>
      <c r="CD85" s="960"/>
      <c r="CE85" s="960"/>
      <c r="CF85" s="960"/>
      <c r="CG85" s="961"/>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53"/>
      <c r="DW85" s="954"/>
      <c r="DX85" s="954"/>
      <c r="DY85" s="954"/>
      <c r="DZ85" s="955"/>
      <c r="EA85" s="248"/>
    </row>
    <row r="86" spans="1:131" s="249" customFormat="1" ht="26.25" customHeight="1" x14ac:dyDescent="0.2">
      <c r="A86" s="263">
        <v>19</v>
      </c>
      <c r="B86" s="969" t="s">
        <v>614</v>
      </c>
      <c r="C86" s="970" t="s">
        <v>613</v>
      </c>
      <c r="D86" s="970" t="s">
        <v>613</v>
      </c>
      <c r="E86" s="970" t="s">
        <v>613</v>
      </c>
      <c r="F86" s="970" t="s">
        <v>613</v>
      </c>
      <c r="G86" s="970" t="s">
        <v>613</v>
      </c>
      <c r="H86" s="970" t="s">
        <v>613</v>
      </c>
      <c r="I86" s="970" t="s">
        <v>613</v>
      </c>
      <c r="J86" s="970" t="s">
        <v>613</v>
      </c>
      <c r="K86" s="970" t="s">
        <v>613</v>
      </c>
      <c r="L86" s="970" t="s">
        <v>613</v>
      </c>
      <c r="M86" s="970" t="s">
        <v>613</v>
      </c>
      <c r="N86" s="970" t="s">
        <v>613</v>
      </c>
      <c r="O86" s="970" t="s">
        <v>613</v>
      </c>
      <c r="P86" s="971" t="s">
        <v>613</v>
      </c>
      <c r="Q86" s="972">
        <v>320</v>
      </c>
      <c r="R86" s="917"/>
      <c r="S86" s="917"/>
      <c r="T86" s="917"/>
      <c r="U86" s="917"/>
      <c r="V86" s="917">
        <v>278</v>
      </c>
      <c r="W86" s="917"/>
      <c r="X86" s="917"/>
      <c r="Y86" s="917"/>
      <c r="Z86" s="917"/>
      <c r="AA86" s="973">
        <f t="shared" si="2"/>
        <v>42</v>
      </c>
      <c r="AB86" s="974"/>
      <c r="AC86" s="974"/>
      <c r="AD86" s="974"/>
      <c r="AE86" s="916"/>
      <c r="AF86" s="917">
        <v>42</v>
      </c>
      <c r="AG86" s="917"/>
      <c r="AH86" s="917"/>
      <c r="AI86" s="917"/>
      <c r="AJ86" s="917"/>
      <c r="AK86" s="917" t="s">
        <v>618</v>
      </c>
      <c r="AL86" s="917"/>
      <c r="AM86" s="917"/>
      <c r="AN86" s="917"/>
      <c r="AO86" s="917"/>
      <c r="AP86" s="918" t="s">
        <v>524</v>
      </c>
      <c r="AQ86" s="918"/>
      <c r="AR86" s="918"/>
      <c r="AS86" s="918"/>
      <c r="AT86" s="918"/>
      <c r="AU86" s="918" t="s">
        <v>524</v>
      </c>
      <c r="AV86" s="918"/>
      <c r="AW86" s="918"/>
      <c r="AX86" s="918"/>
      <c r="AY86" s="918"/>
      <c r="AZ86" s="975"/>
      <c r="BA86" s="975"/>
      <c r="BB86" s="975"/>
      <c r="BC86" s="975"/>
      <c r="BD86" s="976"/>
      <c r="BE86" s="267"/>
      <c r="BF86" s="267"/>
      <c r="BG86" s="267"/>
      <c r="BH86" s="267"/>
      <c r="BI86" s="267"/>
      <c r="BJ86" s="267"/>
      <c r="BK86" s="267"/>
      <c r="BL86" s="267"/>
      <c r="BM86" s="267"/>
      <c r="BN86" s="267"/>
      <c r="BO86" s="267"/>
      <c r="BP86" s="267"/>
      <c r="BQ86" s="264">
        <v>80</v>
      </c>
      <c r="BR86" s="269"/>
      <c r="BS86" s="959"/>
      <c r="BT86" s="960"/>
      <c r="BU86" s="960"/>
      <c r="BV86" s="960"/>
      <c r="BW86" s="960"/>
      <c r="BX86" s="960"/>
      <c r="BY86" s="960"/>
      <c r="BZ86" s="960"/>
      <c r="CA86" s="960"/>
      <c r="CB86" s="960"/>
      <c r="CC86" s="960"/>
      <c r="CD86" s="960"/>
      <c r="CE86" s="960"/>
      <c r="CF86" s="960"/>
      <c r="CG86" s="961"/>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53"/>
      <c r="DW86" s="954"/>
      <c r="DX86" s="954"/>
      <c r="DY86" s="954"/>
      <c r="DZ86" s="955"/>
      <c r="EA86" s="248"/>
    </row>
    <row r="87" spans="1:131" s="249" customFormat="1" ht="26.25" customHeight="1" x14ac:dyDescent="0.2">
      <c r="A87" s="271">
        <v>20</v>
      </c>
      <c r="B87" s="978"/>
      <c r="C87" s="979"/>
      <c r="D87" s="979"/>
      <c r="E87" s="979"/>
      <c r="F87" s="979"/>
      <c r="G87" s="979"/>
      <c r="H87" s="979"/>
      <c r="I87" s="979"/>
      <c r="J87" s="979"/>
      <c r="K87" s="979"/>
      <c r="L87" s="979"/>
      <c r="M87" s="979"/>
      <c r="N87" s="979"/>
      <c r="O87" s="979"/>
      <c r="P87" s="980"/>
      <c r="Q87" s="981"/>
      <c r="R87" s="982"/>
      <c r="S87" s="982"/>
      <c r="T87" s="982"/>
      <c r="U87" s="982"/>
      <c r="V87" s="982"/>
      <c r="W87" s="982"/>
      <c r="X87" s="982"/>
      <c r="Y87" s="982"/>
      <c r="Z87" s="982"/>
      <c r="AA87" s="982"/>
      <c r="AB87" s="982"/>
      <c r="AC87" s="982"/>
      <c r="AD87" s="982"/>
      <c r="AE87" s="982"/>
      <c r="AF87" s="982"/>
      <c r="AG87" s="982"/>
      <c r="AH87" s="982"/>
      <c r="AI87" s="982"/>
      <c r="AJ87" s="982"/>
      <c r="AK87" s="982"/>
      <c r="AL87" s="982"/>
      <c r="AM87" s="982"/>
      <c r="AN87" s="982"/>
      <c r="AO87" s="982"/>
      <c r="AP87" s="982"/>
      <c r="AQ87" s="982"/>
      <c r="AR87" s="982"/>
      <c r="AS87" s="982"/>
      <c r="AT87" s="982"/>
      <c r="AU87" s="982"/>
      <c r="AV87" s="982"/>
      <c r="AW87" s="982"/>
      <c r="AX87" s="982"/>
      <c r="AY87" s="982"/>
      <c r="AZ87" s="983"/>
      <c r="BA87" s="983"/>
      <c r="BB87" s="983"/>
      <c r="BC87" s="983"/>
      <c r="BD87" s="984"/>
      <c r="BE87" s="267"/>
      <c r="BF87" s="267"/>
      <c r="BG87" s="267"/>
      <c r="BH87" s="267"/>
      <c r="BI87" s="267"/>
      <c r="BJ87" s="267"/>
      <c r="BK87" s="267"/>
      <c r="BL87" s="267"/>
      <c r="BM87" s="267"/>
      <c r="BN87" s="267"/>
      <c r="BO87" s="267"/>
      <c r="BP87" s="267"/>
      <c r="BQ87" s="264">
        <v>81</v>
      </c>
      <c r="BR87" s="269"/>
      <c r="BS87" s="959"/>
      <c r="BT87" s="960"/>
      <c r="BU87" s="960"/>
      <c r="BV87" s="960"/>
      <c r="BW87" s="960"/>
      <c r="BX87" s="960"/>
      <c r="BY87" s="960"/>
      <c r="BZ87" s="960"/>
      <c r="CA87" s="960"/>
      <c r="CB87" s="960"/>
      <c r="CC87" s="960"/>
      <c r="CD87" s="960"/>
      <c r="CE87" s="960"/>
      <c r="CF87" s="960"/>
      <c r="CG87" s="961"/>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53"/>
      <c r="DW87" s="954"/>
      <c r="DX87" s="954"/>
      <c r="DY87" s="954"/>
      <c r="DZ87" s="955"/>
      <c r="EA87" s="248"/>
    </row>
    <row r="88" spans="1:131" s="249" customFormat="1" ht="26.25" customHeight="1" thickBot="1" x14ac:dyDescent="0.25">
      <c r="A88" s="266" t="s">
        <v>394</v>
      </c>
      <c r="B88" s="876" t="s">
        <v>431</v>
      </c>
      <c r="C88" s="877"/>
      <c r="D88" s="877"/>
      <c r="E88" s="877"/>
      <c r="F88" s="877"/>
      <c r="G88" s="877"/>
      <c r="H88" s="877"/>
      <c r="I88" s="877"/>
      <c r="J88" s="877"/>
      <c r="K88" s="877"/>
      <c r="L88" s="877"/>
      <c r="M88" s="877"/>
      <c r="N88" s="877"/>
      <c r="O88" s="877"/>
      <c r="P88" s="878"/>
      <c r="Q88" s="929"/>
      <c r="R88" s="930"/>
      <c r="S88" s="930"/>
      <c r="T88" s="930"/>
      <c r="U88" s="930"/>
      <c r="V88" s="930"/>
      <c r="W88" s="930"/>
      <c r="X88" s="930"/>
      <c r="Y88" s="930"/>
      <c r="Z88" s="930"/>
      <c r="AA88" s="930"/>
      <c r="AB88" s="930"/>
      <c r="AC88" s="930"/>
      <c r="AD88" s="930"/>
      <c r="AE88" s="930"/>
      <c r="AF88" s="933">
        <v>4820</v>
      </c>
      <c r="AG88" s="933"/>
      <c r="AH88" s="933"/>
      <c r="AI88" s="933"/>
      <c r="AJ88" s="933"/>
      <c r="AK88" s="930"/>
      <c r="AL88" s="930"/>
      <c r="AM88" s="930"/>
      <c r="AN88" s="930"/>
      <c r="AO88" s="930"/>
      <c r="AP88" s="933">
        <v>32935</v>
      </c>
      <c r="AQ88" s="933"/>
      <c r="AR88" s="933"/>
      <c r="AS88" s="933"/>
      <c r="AT88" s="933"/>
      <c r="AU88" s="933">
        <v>987</v>
      </c>
      <c r="AV88" s="933"/>
      <c r="AW88" s="933"/>
      <c r="AX88" s="933"/>
      <c r="AY88" s="933"/>
      <c r="AZ88" s="943"/>
      <c r="BA88" s="943"/>
      <c r="BB88" s="943"/>
      <c r="BC88" s="943"/>
      <c r="BD88" s="944"/>
      <c r="BE88" s="267"/>
      <c r="BF88" s="267"/>
      <c r="BG88" s="267"/>
      <c r="BH88" s="267"/>
      <c r="BI88" s="267"/>
      <c r="BJ88" s="267"/>
      <c r="BK88" s="267"/>
      <c r="BL88" s="267"/>
      <c r="BM88" s="267"/>
      <c r="BN88" s="267"/>
      <c r="BO88" s="267"/>
      <c r="BP88" s="267"/>
      <c r="BQ88" s="264">
        <v>82</v>
      </c>
      <c r="BR88" s="269"/>
      <c r="BS88" s="959"/>
      <c r="BT88" s="960"/>
      <c r="BU88" s="960"/>
      <c r="BV88" s="960"/>
      <c r="BW88" s="960"/>
      <c r="BX88" s="960"/>
      <c r="BY88" s="960"/>
      <c r="BZ88" s="960"/>
      <c r="CA88" s="960"/>
      <c r="CB88" s="960"/>
      <c r="CC88" s="960"/>
      <c r="CD88" s="960"/>
      <c r="CE88" s="960"/>
      <c r="CF88" s="960"/>
      <c r="CG88" s="961"/>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53"/>
      <c r="DW88" s="954"/>
      <c r="DX88" s="954"/>
      <c r="DY88" s="954"/>
      <c r="DZ88" s="95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9"/>
      <c r="BT89" s="960"/>
      <c r="BU89" s="960"/>
      <c r="BV89" s="960"/>
      <c r="BW89" s="960"/>
      <c r="BX89" s="960"/>
      <c r="BY89" s="960"/>
      <c r="BZ89" s="960"/>
      <c r="CA89" s="960"/>
      <c r="CB89" s="960"/>
      <c r="CC89" s="960"/>
      <c r="CD89" s="960"/>
      <c r="CE89" s="960"/>
      <c r="CF89" s="960"/>
      <c r="CG89" s="961"/>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53"/>
      <c r="DW89" s="954"/>
      <c r="DX89" s="954"/>
      <c r="DY89" s="954"/>
      <c r="DZ89" s="95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9"/>
      <c r="BT90" s="960"/>
      <c r="BU90" s="960"/>
      <c r="BV90" s="960"/>
      <c r="BW90" s="960"/>
      <c r="BX90" s="960"/>
      <c r="BY90" s="960"/>
      <c r="BZ90" s="960"/>
      <c r="CA90" s="960"/>
      <c r="CB90" s="960"/>
      <c r="CC90" s="960"/>
      <c r="CD90" s="960"/>
      <c r="CE90" s="960"/>
      <c r="CF90" s="960"/>
      <c r="CG90" s="961"/>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53"/>
      <c r="DW90" s="954"/>
      <c r="DX90" s="954"/>
      <c r="DY90" s="954"/>
      <c r="DZ90" s="95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9"/>
      <c r="BT91" s="960"/>
      <c r="BU91" s="960"/>
      <c r="BV91" s="960"/>
      <c r="BW91" s="960"/>
      <c r="BX91" s="960"/>
      <c r="BY91" s="960"/>
      <c r="BZ91" s="960"/>
      <c r="CA91" s="960"/>
      <c r="CB91" s="960"/>
      <c r="CC91" s="960"/>
      <c r="CD91" s="960"/>
      <c r="CE91" s="960"/>
      <c r="CF91" s="960"/>
      <c r="CG91" s="961"/>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53"/>
      <c r="DW91" s="954"/>
      <c r="DX91" s="954"/>
      <c r="DY91" s="954"/>
      <c r="DZ91" s="95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9"/>
      <c r="BT92" s="960"/>
      <c r="BU92" s="960"/>
      <c r="BV92" s="960"/>
      <c r="BW92" s="960"/>
      <c r="BX92" s="960"/>
      <c r="BY92" s="960"/>
      <c r="BZ92" s="960"/>
      <c r="CA92" s="960"/>
      <c r="CB92" s="960"/>
      <c r="CC92" s="960"/>
      <c r="CD92" s="960"/>
      <c r="CE92" s="960"/>
      <c r="CF92" s="960"/>
      <c r="CG92" s="961"/>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53"/>
      <c r="DW92" s="954"/>
      <c r="DX92" s="954"/>
      <c r="DY92" s="954"/>
      <c r="DZ92" s="95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9"/>
      <c r="BT93" s="960"/>
      <c r="BU93" s="960"/>
      <c r="BV93" s="960"/>
      <c r="BW93" s="960"/>
      <c r="BX93" s="960"/>
      <c r="BY93" s="960"/>
      <c r="BZ93" s="960"/>
      <c r="CA93" s="960"/>
      <c r="CB93" s="960"/>
      <c r="CC93" s="960"/>
      <c r="CD93" s="960"/>
      <c r="CE93" s="960"/>
      <c r="CF93" s="960"/>
      <c r="CG93" s="961"/>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53"/>
      <c r="DW93" s="954"/>
      <c r="DX93" s="954"/>
      <c r="DY93" s="954"/>
      <c r="DZ93" s="95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9"/>
      <c r="BT94" s="960"/>
      <c r="BU94" s="960"/>
      <c r="BV94" s="960"/>
      <c r="BW94" s="960"/>
      <c r="BX94" s="960"/>
      <c r="BY94" s="960"/>
      <c r="BZ94" s="960"/>
      <c r="CA94" s="960"/>
      <c r="CB94" s="960"/>
      <c r="CC94" s="960"/>
      <c r="CD94" s="960"/>
      <c r="CE94" s="960"/>
      <c r="CF94" s="960"/>
      <c r="CG94" s="961"/>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53"/>
      <c r="DW94" s="954"/>
      <c r="DX94" s="954"/>
      <c r="DY94" s="954"/>
      <c r="DZ94" s="95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9"/>
      <c r="BT95" s="960"/>
      <c r="BU95" s="960"/>
      <c r="BV95" s="960"/>
      <c r="BW95" s="960"/>
      <c r="BX95" s="960"/>
      <c r="BY95" s="960"/>
      <c r="BZ95" s="960"/>
      <c r="CA95" s="960"/>
      <c r="CB95" s="960"/>
      <c r="CC95" s="960"/>
      <c r="CD95" s="960"/>
      <c r="CE95" s="960"/>
      <c r="CF95" s="960"/>
      <c r="CG95" s="961"/>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53"/>
      <c r="DW95" s="954"/>
      <c r="DX95" s="954"/>
      <c r="DY95" s="954"/>
      <c r="DZ95" s="95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9"/>
      <c r="BT96" s="960"/>
      <c r="BU96" s="960"/>
      <c r="BV96" s="960"/>
      <c r="BW96" s="960"/>
      <c r="BX96" s="960"/>
      <c r="BY96" s="960"/>
      <c r="BZ96" s="960"/>
      <c r="CA96" s="960"/>
      <c r="CB96" s="960"/>
      <c r="CC96" s="960"/>
      <c r="CD96" s="960"/>
      <c r="CE96" s="960"/>
      <c r="CF96" s="960"/>
      <c r="CG96" s="961"/>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53"/>
      <c r="DW96" s="954"/>
      <c r="DX96" s="954"/>
      <c r="DY96" s="954"/>
      <c r="DZ96" s="95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9"/>
      <c r="BT97" s="960"/>
      <c r="BU97" s="960"/>
      <c r="BV97" s="960"/>
      <c r="BW97" s="960"/>
      <c r="BX97" s="960"/>
      <c r="BY97" s="960"/>
      <c r="BZ97" s="960"/>
      <c r="CA97" s="960"/>
      <c r="CB97" s="960"/>
      <c r="CC97" s="960"/>
      <c r="CD97" s="960"/>
      <c r="CE97" s="960"/>
      <c r="CF97" s="960"/>
      <c r="CG97" s="961"/>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53"/>
      <c r="DW97" s="954"/>
      <c r="DX97" s="954"/>
      <c r="DY97" s="954"/>
      <c r="DZ97" s="95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9"/>
      <c r="BT98" s="960"/>
      <c r="BU98" s="960"/>
      <c r="BV98" s="960"/>
      <c r="BW98" s="960"/>
      <c r="BX98" s="960"/>
      <c r="BY98" s="960"/>
      <c r="BZ98" s="960"/>
      <c r="CA98" s="960"/>
      <c r="CB98" s="960"/>
      <c r="CC98" s="960"/>
      <c r="CD98" s="960"/>
      <c r="CE98" s="960"/>
      <c r="CF98" s="960"/>
      <c r="CG98" s="961"/>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53"/>
      <c r="DW98" s="954"/>
      <c r="DX98" s="954"/>
      <c r="DY98" s="954"/>
      <c r="DZ98" s="95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9"/>
      <c r="BT99" s="960"/>
      <c r="BU99" s="960"/>
      <c r="BV99" s="960"/>
      <c r="BW99" s="960"/>
      <c r="BX99" s="960"/>
      <c r="BY99" s="960"/>
      <c r="BZ99" s="960"/>
      <c r="CA99" s="960"/>
      <c r="CB99" s="960"/>
      <c r="CC99" s="960"/>
      <c r="CD99" s="960"/>
      <c r="CE99" s="960"/>
      <c r="CF99" s="960"/>
      <c r="CG99" s="961"/>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53"/>
      <c r="DW99" s="954"/>
      <c r="DX99" s="954"/>
      <c r="DY99" s="954"/>
      <c r="DZ99" s="95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9"/>
      <c r="BT100" s="960"/>
      <c r="BU100" s="960"/>
      <c r="BV100" s="960"/>
      <c r="BW100" s="960"/>
      <c r="BX100" s="960"/>
      <c r="BY100" s="960"/>
      <c r="BZ100" s="960"/>
      <c r="CA100" s="960"/>
      <c r="CB100" s="960"/>
      <c r="CC100" s="960"/>
      <c r="CD100" s="960"/>
      <c r="CE100" s="960"/>
      <c r="CF100" s="960"/>
      <c r="CG100" s="961"/>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53"/>
      <c r="DW100" s="954"/>
      <c r="DX100" s="954"/>
      <c r="DY100" s="954"/>
      <c r="DZ100" s="95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9"/>
      <c r="BT101" s="960"/>
      <c r="BU101" s="960"/>
      <c r="BV101" s="960"/>
      <c r="BW101" s="960"/>
      <c r="BX101" s="960"/>
      <c r="BY101" s="960"/>
      <c r="BZ101" s="960"/>
      <c r="CA101" s="960"/>
      <c r="CB101" s="960"/>
      <c r="CC101" s="960"/>
      <c r="CD101" s="960"/>
      <c r="CE101" s="960"/>
      <c r="CF101" s="960"/>
      <c r="CG101" s="961"/>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53"/>
      <c r="DW101" s="954"/>
      <c r="DX101" s="954"/>
      <c r="DY101" s="954"/>
      <c r="DZ101" s="95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432</v>
      </c>
      <c r="BS102" s="877"/>
      <c r="BT102" s="877"/>
      <c r="BU102" s="877"/>
      <c r="BV102" s="877"/>
      <c r="BW102" s="877"/>
      <c r="BX102" s="877"/>
      <c r="BY102" s="877"/>
      <c r="BZ102" s="877"/>
      <c r="CA102" s="877"/>
      <c r="CB102" s="877"/>
      <c r="CC102" s="877"/>
      <c r="CD102" s="877"/>
      <c r="CE102" s="877"/>
      <c r="CF102" s="877"/>
      <c r="CG102" s="878"/>
      <c r="CH102" s="985"/>
      <c r="CI102" s="986"/>
      <c r="CJ102" s="986"/>
      <c r="CK102" s="986"/>
      <c r="CL102" s="987"/>
      <c r="CM102" s="985"/>
      <c r="CN102" s="986"/>
      <c r="CO102" s="986"/>
      <c r="CP102" s="986"/>
      <c r="CQ102" s="987"/>
      <c r="CR102" s="988">
        <v>18</v>
      </c>
      <c r="CS102" s="946"/>
      <c r="CT102" s="946"/>
      <c r="CU102" s="946"/>
      <c r="CV102" s="989"/>
      <c r="CW102" s="988">
        <v>9</v>
      </c>
      <c r="CX102" s="946"/>
      <c r="CY102" s="946"/>
      <c r="CZ102" s="946"/>
      <c r="DA102" s="989"/>
      <c r="DB102" s="988"/>
      <c r="DC102" s="946"/>
      <c r="DD102" s="946"/>
      <c r="DE102" s="946"/>
      <c r="DF102" s="989"/>
      <c r="DG102" s="988"/>
      <c r="DH102" s="946"/>
      <c r="DI102" s="946"/>
      <c r="DJ102" s="946"/>
      <c r="DK102" s="989"/>
      <c r="DL102" s="988"/>
      <c r="DM102" s="946"/>
      <c r="DN102" s="946"/>
      <c r="DO102" s="946"/>
      <c r="DP102" s="989"/>
      <c r="DQ102" s="988"/>
      <c r="DR102" s="946"/>
      <c r="DS102" s="946"/>
      <c r="DT102" s="946"/>
      <c r="DU102" s="989"/>
      <c r="DV102" s="1012"/>
      <c r="DW102" s="1013"/>
      <c r="DX102" s="1013"/>
      <c r="DY102" s="1013"/>
      <c r="DZ102" s="101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5" t="s">
        <v>433</v>
      </c>
      <c r="BR103" s="1015"/>
      <c r="BS103" s="1015"/>
      <c r="BT103" s="1015"/>
      <c r="BU103" s="1015"/>
      <c r="BV103" s="1015"/>
      <c r="BW103" s="1015"/>
      <c r="BX103" s="1015"/>
      <c r="BY103" s="1015"/>
      <c r="BZ103" s="1015"/>
      <c r="CA103" s="1015"/>
      <c r="CB103" s="1015"/>
      <c r="CC103" s="1015"/>
      <c r="CD103" s="1015"/>
      <c r="CE103" s="1015"/>
      <c r="CF103" s="1015"/>
      <c r="CG103" s="1015"/>
      <c r="CH103" s="1015"/>
      <c r="CI103" s="1015"/>
      <c r="CJ103" s="1015"/>
      <c r="CK103" s="1015"/>
      <c r="CL103" s="1015"/>
      <c r="CM103" s="1015"/>
      <c r="CN103" s="1015"/>
      <c r="CO103" s="1015"/>
      <c r="CP103" s="1015"/>
      <c r="CQ103" s="1015"/>
      <c r="CR103" s="1015"/>
      <c r="CS103" s="1015"/>
      <c r="CT103" s="1015"/>
      <c r="CU103" s="1015"/>
      <c r="CV103" s="1015"/>
      <c r="CW103" s="1015"/>
      <c r="CX103" s="1015"/>
      <c r="CY103" s="1015"/>
      <c r="CZ103" s="1015"/>
      <c r="DA103" s="1015"/>
      <c r="DB103" s="1015"/>
      <c r="DC103" s="1015"/>
      <c r="DD103" s="1015"/>
      <c r="DE103" s="1015"/>
      <c r="DF103" s="1015"/>
      <c r="DG103" s="1015"/>
      <c r="DH103" s="1015"/>
      <c r="DI103" s="1015"/>
      <c r="DJ103" s="1015"/>
      <c r="DK103" s="1015"/>
      <c r="DL103" s="1015"/>
      <c r="DM103" s="1015"/>
      <c r="DN103" s="1015"/>
      <c r="DO103" s="1015"/>
      <c r="DP103" s="1015"/>
      <c r="DQ103" s="1015"/>
      <c r="DR103" s="1015"/>
      <c r="DS103" s="1015"/>
      <c r="DT103" s="1015"/>
      <c r="DU103" s="1015"/>
      <c r="DV103" s="1015"/>
      <c r="DW103" s="1015"/>
      <c r="DX103" s="1015"/>
      <c r="DY103" s="1015"/>
      <c r="DZ103" s="101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6" t="s">
        <v>434</v>
      </c>
      <c r="BR104" s="1016"/>
      <c r="BS104" s="1016"/>
      <c r="BT104" s="1016"/>
      <c r="BU104" s="1016"/>
      <c r="BV104" s="1016"/>
      <c r="BW104" s="1016"/>
      <c r="BX104" s="1016"/>
      <c r="BY104" s="1016"/>
      <c r="BZ104" s="1016"/>
      <c r="CA104" s="1016"/>
      <c r="CB104" s="1016"/>
      <c r="CC104" s="1016"/>
      <c r="CD104" s="1016"/>
      <c r="CE104" s="1016"/>
      <c r="CF104" s="1016"/>
      <c r="CG104" s="1016"/>
      <c r="CH104" s="1016"/>
      <c r="CI104" s="1016"/>
      <c r="CJ104" s="1016"/>
      <c r="CK104" s="1016"/>
      <c r="CL104" s="1016"/>
      <c r="CM104" s="1016"/>
      <c r="CN104" s="1016"/>
      <c r="CO104" s="1016"/>
      <c r="CP104" s="1016"/>
      <c r="CQ104" s="1016"/>
      <c r="CR104" s="1016"/>
      <c r="CS104" s="1016"/>
      <c r="CT104" s="1016"/>
      <c r="CU104" s="1016"/>
      <c r="CV104" s="1016"/>
      <c r="CW104" s="1016"/>
      <c r="CX104" s="1016"/>
      <c r="CY104" s="1016"/>
      <c r="CZ104" s="1016"/>
      <c r="DA104" s="1016"/>
      <c r="DB104" s="1016"/>
      <c r="DC104" s="1016"/>
      <c r="DD104" s="1016"/>
      <c r="DE104" s="1016"/>
      <c r="DF104" s="1016"/>
      <c r="DG104" s="1016"/>
      <c r="DH104" s="1016"/>
      <c r="DI104" s="1016"/>
      <c r="DJ104" s="1016"/>
      <c r="DK104" s="1016"/>
      <c r="DL104" s="1016"/>
      <c r="DM104" s="1016"/>
      <c r="DN104" s="1016"/>
      <c r="DO104" s="1016"/>
      <c r="DP104" s="1016"/>
      <c r="DQ104" s="1016"/>
      <c r="DR104" s="1016"/>
      <c r="DS104" s="1016"/>
      <c r="DT104" s="1016"/>
      <c r="DU104" s="1016"/>
      <c r="DV104" s="1016"/>
      <c r="DW104" s="1016"/>
      <c r="DX104" s="1016"/>
      <c r="DY104" s="1016"/>
      <c r="DZ104" s="101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17" t="s">
        <v>437</v>
      </c>
      <c r="B108" s="1018"/>
      <c r="C108" s="1018"/>
      <c r="D108" s="1018"/>
      <c r="E108" s="1018"/>
      <c r="F108" s="1018"/>
      <c r="G108" s="1018"/>
      <c r="H108" s="1018"/>
      <c r="I108" s="1018"/>
      <c r="J108" s="1018"/>
      <c r="K108" s="1018"/>
      <c r="L108" s="1018"/>
      <c r="M108" s="1018"/>
      <c r="N108" s="1018"/>
      <c r="O108" s="1018"/>
      <c r="P108" s="1018"/>
      <c r="Q108" s="1018"/>
      <c r="R108" s="1018"/>
      <c r="S108" s="1018"/>
      <c r="T108" s="1018"/>
      <c r="U108" s="1018"/>
      <c r="V108" s="1018"/>
      <c r="W108" s="1018"/>
      <c r="X108" s="1018"/>
      <c r="Y108" s="1018"/>
      <c r="Z108" s="1018"/>
      <c r="AA108" s="1018"/>
      <c r="AB108" s="1018"/>
      <c r="AC108" s="1018"/>
      <c r="AD108" s="1018"/>
      <c r="AE108" s="1018"/>
      <c r="AF108" s="1018"/>
      <c r="AG108" s="1018"/>
      <c r="AH108" s="1018"/>
      <c r="AI108" s="1018"/>
      <c r="AJ108" s="1018"/>
      <c r="AK108" s="1018"/>
      <c r="AL108" s="1018"/>
      <c r="AM108" s="1018"/>
      <c r="AN108" s="1018"/>
      <c r="AO108" s="1018"/>
      <c r="AP108" s="1018"/>
      <c r="AQ108" s="1018"/>
      <c r="AR108" s="1018"/>
      <c r="AS108" s="1018"/>
      <c r="AT108" s="1019"/>
      <c r="AU108" s="1017" t="s">
        <v>438</v>
      </c>
      <c r="AV108" s="1018"/>
      <c r="AW108" s="1018"/>
      <c r="AX108" s="1018"/>
      <c r="AY108" s="1018"/>
      <c r="AZ108" s="1018"/>
      <c r="BA108" s="1018"/>
      <c r="BB108" s="1018"/>
      <c r="BC108" s="1018"/>
      <c r="BD108" s="1018"/>
      <c r="BE108" s="1018"/>
      <c r="BF108" s="1018"/>
      <c r="BG108" s="1018"/>
      <c r="BH108" s="1018"/>
      <c r="BI108" s="1018"/>
      <c r="BJ108" s="1018"/>
      <c r="BK108" s="1018"/>
      <c r="BL108" s="1018"/>
      <c r="BM108" s="1018"/>
      <c r="BN108" s="1018"/>
      <c r="BO108" s="1018"/>
      <c r="BP108" s="1018"/>
      <c r="BQ108" s="1018"/>
      <c r="BR108" s="1018"/>
      <c r="BS108" s="1018"/>
      <c r="BT108" s="1018"/>
      <c r="BU108" s="1018"/>
      <c r="BV108" s="1018"/>
      <c r="BW108" s="1018"/>
      <c r="BX108" s="1018"/>
      <c r="BY108" s="1018"/>
      <c r="BZ108" s="1018"/>
      <c r="CA108" s="1018"/>
      <c r="CB108" s="1018"/>
      <c r="CC108" s="1018"/>
      <c r="CD108" s="1018"/>
      <c r="CE108" s="1018"/>
      <c r="CF108" s="1018"/>
      <c r="CG108" s="1018"/>
      <c r="CH108" s="1018"/>
      <c r="CI108" s="1018"/>
      <c r="CJ108" s="1018"/>
      <c r="CK108" s="1018"/>
      <c r="CL108" s="1018"/>
      <c r="CM108" s="1018"/>
      <c r="CN108" s="1018"/>
      <c r="CO108" s="1018"/>
      <c r="CP108" s="1018"/>
      <c r="CQ108" s="1018"/>
      <c r="CR108" s="1018"/>
      <c r="CS108" s="1018"/>
      <c r="CT108" s="1018"/>
      <c r="CU108" s="1018"/>
      <c r="CV108" s="1018"/>
      <c r="CW108" s="1018"/>
      <c r="CX108" s="1018"/>
      <c r="CY108" s="1018"/>
      <c r="CZ108" s="1018"/>
      <c r="DA108" s="1018"/>
      <c r="DB108" s="1018"/>
      <c r="DC108" s="1018"/>
      <c r="DD108" s="1018"/>
      <c r="DE108" s="1018"/>
      <c r="DF108" s="1018"/>
      <c r="DG108" s="1018"/>
      <c r="DH108" s="1018"/>
      <c r="DI108" s="1018"/>
      <c r="DJ108" s="1018"/>
      <c r="DK108" s="1018"/>
      <c r="DL108" s="1018"/>
      <c r="DM108" s="1018"/>
      <c r="DN108" s="1018"/>
      <c r="DO108" s="1018"/>
      <c r="DP108" s="1018"/>
      <c r="DQ108" s="1018"/>
      <c r="DR108" s="1018"/>
      <c r="DS108" s="1018"/>
      <c r="DT108" s="1018"/>
      <c r="DU108" s="1018"/>
      <c r="DV108" s="1018"/>
      <c r="DW108" s="1018"/>
      <c r="DX108" s="1018"/>
      <c r="DY108" s="1018"/>
      <c r="DZ108" s="1019"/>
    </row>
    <row r="109" spans="1:131" s="248" customFormat="1" ht="26.25" customHeight="1" x14ac:dyDescent="0.2">
      <c r="A109" s="1010" t="s">
        <v>439</v>
      </c>
      <c r="B109" s="991"/>
      <c r="C109" s="991"/>
      <c r="D109" s="991"/>
      <c r="E109" s="991"/>
      <c r="F109" s="991"/>
      <c r="G109" s="991"/>
      <c r="H109" s="991"/>
      <c r="I109" s="991"/>
      <c r="J109" s="991"/>
      <c r="K109" s="991"/>
      <c r="L109" s="991"/>
      <c r="M109" s="991"/>
      <c r="N109" s="991"/>
      <c r="O109" s="991"/>
      <c r="P109" s="991"/>
      <c r="Q109" s="991"/>
      <c r="R109" s="991"/>
      <c r="S109" s="991"/>
      <c r="T109" s="991"/>
      <c r="U109" s="991"/>
      <c r="V109" s="991"/>
      <c r="W109" s="991"/>
      <c r="X109" s="991"/>
      <c r="Y109" s="991"/>
      <c r="Z109" s="992"/>
      <c r="AA109" s="990" t="s">
        <v>440</v>
      </c>
      <c r="AB109" s="991"/>
      <c r="AC109" s="991"/>
      <c r="AD109" s="991"/>
      <c r="AE109" s="992"/>
      <c r="AF109" s="990" t="s">
        <v>441</v>
      </c>
      <c r="AG109" s="991"/>
      <c r="AH109" s="991"/>
      <c r="AI109" s="991"/>
      <c r="AJ109" s="992"/>
      <c r="AK109" s="990" t="s">
        <v>304</v>
      </c>
      <c r="AL109" s="991"/>
      <c r="AM109" s="991"/>
      <c r="AN109" s="991"/>
      <c r="AO109" s="992"/>
      <c r="AP109" s="990" t="s">
        <v>442</v>
      </c>
      <c r="AQ109" s="991"/>
      <c r="AR109" s="991"/>
      <c r="AS109" s="991"/>
      <c r="AT109" s="993"/>
      <c r="AU109" s="1010" t="s">
        <v>439</v>
      </c>
      <c r="AV109" s="991"/>
      <c r="AW109" s="991"/>
      <c r="AX109" s="991"/>
      <c r="AY109" s="991"/>
      <c r="AZ109" s="991"/>
      <c r="BA109" s="991"/>
      <c r="BB109" s="991"/>
      <c r="BC109" s="991"/>
      <c r="BD109" s="991"/>
      <c r="BE109" s="991"/>
      <c r="BF109" s="991"/>
      <c r="BG109" s="991"/>
      <c r="BH109" s="991"/>
      <c r="BI109" s="991"/>
      <c r="BJ109" s="991"/>
      <c r="BK109" s="991"/>
      <c r="BL109" s="991"/>
      <c r="BM109" s="991"/>
      <c r="BN109" s="991"/>
      <c r="BO109" s="991"/>
      <c r="BP109" s="992"/>
      <c r="BQ109" s="990" t="s">
        <v>440</v>
      </c>
      <c r="BR109" s="991"/>
      <c r="BS109" s="991"/>
      <c r="BT109" s="991"/>
      <c r="BU109" s="992"/>
      <c r="BV109" s="990" t="s">
        <v>441</v>
      </c>
      <c r="BW109" s="991"/>
      <c r="BX109" s="991"/>
      <c r="BY109" s="991"/>
      <c r="BZ109" s="992"/>
      <c r="CA109" s="990" t="s">
        <v>304</v>
      </c>
      <c r="CB109" s="991"/>
      <c r="CC109" s="991"/>
      <c r="CD109" s="991"/>
      <c r="CE109" s="992"/>
      <c r="CF109" s="1011" t="s">
        <v>442</v>
      </c>
      <c r="CG109" s="1011"/>
      <c r="CH109" s="1011"/>
      <c r="CI109" s="1011"/>
      <c r="CJ109" s="1011"/>
      <c r="CK109" s="990" t="s">
        <v>443</v>
      </c>
      <c r="CL109" s="991"/>
      <c r="CM109" s="991"/>
      <c r="CN109" s="991"/>
      <c r="CO109" s="991"/>
      <c r="CP109" s="991"/>
      <c r="CQ109" s="991"/>
      <c r="CR109" s="991"/>
      <c r="CS109" s="991"/>
      <c r="CT109" s="991"/>
      <c r="CU109" s="991"/>
      <c r="CV109" s="991"/>
      <c r="CW109" s="991"/>
      <c r="CX109" s="991"/>
      <c r="CY109" s="991"/>
      <c r="CZ109" s="991"/>
      <c r="DA109" s="991"/>
      <c r="DB109" s="991"/>
      <c r="DC109" s="991"/>
      <c r="DD109" s="991"/>
      <c r="DE109" s="991"/>
      <c r="DF109" s="992"/>
      <c r="DG109" s="990" t="s">
        <v>440</v>
      </c>
      <c r="DH109" s="991"/>
      <c r="DI109" s="991"/>
      <c r="DJ109" s="991"/>
      <c r="DK109" s="992"/>
      <c r="DL109" s="990" t="s">
        <v>441</v>
      </c>
      <c r="DM109" s="991"/>
      <c r="DN109" s="991"/>
      <c r="DO109" s="991"/>
      <c r="DP109" s="992"/>
      <c r="DQ109" s="990" t="s">
        <v>304</v>
      </c>
      <c r="DR109" s="991"/>
      <c r="DS109" s="991"/>
      <c r="DT109" s="991"/>
      <c r="DU109" s="992"/>
      <c r="DV109" s="990" t="s">
        <v>442</v>
      </c>
      <c r="DW109" s="991"/>
      <c r="DX109" s="991"/>
      <c r="DY109" s="991"/>
      <c r="DZ109" s="993"/>
    </row>
    <row r="110" spans="1:131" s="248" customFormat="1" ht="26.25" customHeight="1" x14ac:dyDescent="0.2">
      <c r="A110" s="994" t="s">
        <v>444</v>
      </c>
      <c r="B110" s="995"/>
      <c r="C110" s="995"/>
      <c r="D110" s="995"/>
      <c r="E110" s="995"/>
      <c r="F110" s="995"/>
      <c r="G110" s="995"/>
      <c r="H110" s="995"/>
      <c r="I110" s="995"/>
      <c r="J110" s="995"/>
      <c r="K110" s="995"/>
      <c r="L110" s="995"/>
      <c r="M110" s="995"/>
      <c r="N110" s="995"/>
      <c r="O110" s="995"/>
      <c r="P110" s="995"/>
      <c r="Q110" s="995"/>
      <c r="R110" s="995"/>
      <c r="S110" s="995"/>
      <c r="T110" s="995"/>
      <c r="U110" s="995"/>
      <c r="V110" s="995"/>
      <c r="W110" s="995"/>
      <c r="X110" s="995"/>
      <c r="Y110" s="995"/>
      <c r="Z110" s="996"/>
      <c r="AA110" s="997">
        <v>1301375</v>
      </c>
      <c r="AB110" s="998"/>
      <c r="AC110" s="998"/>
      <c r="AD110" s="998"/>
      <c r="AE110" s="999"/>
      <c r="AF110" s="1000">
        <v>1261996</v>
      </c>
      <c r="AG110" s="998"/>
      <c r="AH110" s="998"/>
      <c r="AI110" s="998"/>
      <c r="AJ110" s="999"/>
      <c r="AK110" s="1000">
        <v>1232316</v>
      </c>
      <c r="AL110" s="998"/>
      <c r="AM110" s="998"/>
      <c r="AN110" s="998"/>
      <c r="AO110" s="999"/>
      <c r="AP110" s="1001">
        <v>21.6</v>
      </c>
      <c r="AQ110" s="1002"/>
      <c r="AR110" s="1002"/>
      <c r="AS110" s="1002"/>
      <c r="AT110" s="1003"/>
      <c r="AU110" s="1004" t="s">
        <v>72</v>
      </c>
      <c r="AV110" s="1005"/>
      <c r="AW110" s="1005"/>
      <c r="AX110" s="1005"/>
      <c r="AY110" s="1005"/>
      <c r="AZ110" s="1046" t="s">
        <v>445</v>
      </c>
      <c r="BA110" s="995"/>
      <c r="BB110" s="995"/>
      <c r="BC110" s="995"/>
      <c r="BD110" s="995"/>
      <c r="BE110" s="995"/>
      <c r="BF110" s="995"/>
      <c r="BG110" s="995"/>
      <c r="BH110" s="995"/>
      <c r="BI110" s="995"/>
      <c r="BJ110" s="995"/>
      <c r="BK110" s="995"/>
      <c r="BL110" s="995"/>
      <c r="BM110" s="995"/>
      <c r="BN110" s="995"/>
      <c r="BO110" s="995"/>
      <c r="BP110" s="996"/>
      <c r="BQ110" s="1032">
        <v>11218930</v>
      </c>
      <c r="BR110" s="1033"/>
      <c r="BS110" s="1033"/>
      <c r="BT110" s="1033"/>
      <c r="BU110" s="1033"/>
      <c r="BV110" s="1033">
        <v>11403827</v>
      </c>
      <c r="BW110" s="1033"/>
      <c r="BX110" s="1033"/>
      <c r="BY110" s="1033"/>
      <c r="BZ110" s="1033"/>
      <c r="CA110" s="1033">
        <v>12014088</v>
      </c>
      <c r="CB110" s="1033"/>
      <c r="CC110" s="1033"/>
      <c r="CD110" s="1033"/>
      <c r="CE110" s="1033"/>
      <c r="CF110" s="1047">
        <v>211</v>
      </c>
      <c r="CG110" s="1048"/>
      <c r="CH110" s="1048"/>
      <c r="CI110" s="1048"/>
      <c r="CJ110" s="1048"/>
      <c r="CK110" s="1049" t="s">
        <v>446</v>
      </c>
      <c r="CL110" s="1050"/>
      <c r="CM110" s="1029" t="s">
        <v>447</v>
      </c>
      <c r="CN110" s="1030"/>
      <c r="CO110" s="1030"/>
      <c r="CP110" s="1030"/>
      <c r="CQ110" s="1030"/>
      <c r="CR110" s="1030"/>
      <c r="CS110" s="1030"/>
      <c r="CT110" s="1030"/>
      <c r="CU110" s="1030"/>
      <c r="CV110" s="1030"/>
      <c r="CW110" s="1030"/>
      <c r="CX110" s="1030"/>
      <c r="CY110" s="1030"/>
      <c r="CZ110" s="1030"/>
      <c r="DA110" s="1030"/>
      <c r="DB110" s="1030"/>
      <c r="DC110" s="1030"/>
      <c r="DD110" s="1030"/>
      <c r="DE110" s="1030"/>
      <c r="DF110" s="1031"/>
      <c r="DG110" s="1032" t="s">
        <v>128</v>
      </c>
      <c r="DH110" s="1033"/>
      <c r="DI110" s="1033"/>
      <c r="DJ110" s="1033"/>
      <c r="DK110" s="1033"/>
      <c r="DL110" s="1033" t="s">
        <v>128</v>
      </c>
      <c r="DM110" s="1033"/>
      <c r="DN110" s="1033"/>
      <c r="DO110" s="1033"/>
      <c r="DP110" s="1033"/>
      <c r="DQ110" s="1033" t="s">
        <v>128</v>
      </c>
      <c r="DR110" s="1033"/>
      <c r="DS110" s="1033"/>
      <c r="DT110" s="1033"/>
      <c r="DU110" s="1033"/>
      <c r="DV110" s="1034" t="s">
        <v>448</v>
      </c>
      <c r="DW110" s="1034"/>
      <c r="DX110" s="1034"/>
      <c r="DY110" s="1034"/>
      <c r="DZ110" s="1035"/>
    </row>
    <row r="111" spans="1:131" s="248" customFormat="1" ht="26.25" customHeight="1" x14ac:dyDescent="0.2">
      <c r="A111" s="1036" t="s">
        <v>449</v>
      </c>
      <c r="B111" s="1037"/>
      <c r="C111" s="1037"/>
      <c r="D111" s="1037"/>
      <c r="E111" s="1037"/>
      <c r="F111" s="1037"/>
      <c r="G111" s="1037"/>
      <c r="H111" s="1037"/>
      <c r="I111" s="1037"/>
      <c r="J111" s="1037"/>
      <c r="K111" s="1037"/>
      <c r="L111" s="1037"/>
      <c r="M111" s="1037"/>
      <c r="N111" s="1037"/>
      <c r="O111" s="1037"/>
      <c r="P111" s="1037"/>
      <c r="Q111" s="1037"/>
      <c r="R111" s="1037"/>
      <c r="S111" s="1037"/>
      <c r="T111" s="1037"/>
      <c r="U111" s="1037"/>
      <c r="V111" s="1037"/>
      <c r="W111" s="1037"/>
      <c r="X111" s="1037"/>
      <c r="Y111" s="1037"/>
      <c r="Z111" s="1038"/>
      <c r="AA111" s="1039" t="s">
        <v>128</v>
      </c>
      <c r="AB111" s="1040"/>
      <c r="AC111" s="1040"/>
      <c r="AD111" s="1040"/>
      <c r="AE111" s="1041"/>
      <c r="AF111" s="1042" t="s">
        <v>448</v>
      </c>
      <c r="AG111" s="1040"/>
      <c r="AH111" s="1040"/>
      <c r="AI111" s="1040"/>
      <c r="AJ111" s="1041"/>
      <c r="AK111" s="1042" t="s">
        <v>128</v>
      </c>
      <c r="AL111" s="1040"/>
      <c r="AM111" s="1040"/>
      <c r="AN111" s="1040"/>
      <c r="AO111" s="1041"/>
      <c r="AP111" s="1043" t="s">
        <v>128</v>
      </c>
      <c r="AQ111" s="1044"/>
      <c r="AR111" s="1044"/>
      <c r="AS111" s="1044"/>
      <c r="AT111" s="1045"/>
      <c r="AU111" s="1006"/>
      <c r="AV111" s="1007"/>
      <c r="AW111" s="1007"/>
      <c r="AX111" s="1007"/>
      <c r="AY111" s="1007"/>
      <c r="AZ111" s="1055" t="s">
        <v>450</v>
      </c>
      <c r="BA111" s="1056"/>
      <c r="BB111" s="1056"/>
      <c r="BC111" s="1056"/>
      <c r="BD111" s="1056"/>
      <c r="BE111" s="1056"/>
      <c r="BF111" s="1056"/>
      <c r="BG111" s="1056"/>
      <c r="BH111" s="1056"/>
      <c r="BI111" s="1056"/>
      <c r="BJ111" s="1056"/>
      <c r="BK111" s="1056"/>
      <c r="BL111" s="1056"/>
      <c r="BM111" s="1056"/>
      <c r="BN111" s="1056"/>
      <c r="BO111" s="1056"/>
      <c r="BP111" s="1057"/>
      <c r="BQ111" s="1025">
        <v>71211</v>
      </c>
      <c r="BR111" s="1026"/>
      <c r="BS111" s="1026"/>
      <c r="BT111" s="1026"/>
      <c r="BU111" s="1026"/>
      <c r="BV111" s="1026">
        <v>56090</v>
      </c>
      <c r="BW111" s="1026"/>
      <c r="BX111" s="1026"/>
      <c r="BY111" s="1026"/>
      <c r="BZ111" s="1026"/>
      <c r="CA111" s="1026">
        <v>42418</v>
      </c>
      <c r="CB111" s="1026"/>
      <c r="CC111" s="1026"/>
      <c r="CD111" s="1026"/>
      <c r="CE111" s="1026"/>
      <c r="CF111" s="1020">
        <v>0.7</v>
      </c>
      <c r="CG111" s="1021"/>
      <c r="CH111" s="1021"/>
      <c r="CI111" s="1021"/>
      <c r="CJ111" s="1021"/>
      <c r="CK111" s="1051"/>
      <c r="CL111" s="1052"/>
      <c r="CM111" s="1022" t="s">
        <v>451</v>
      </c>
      <c r="CN111" s="1023"/>
      <c r="CO111" s="1023"/>
      <c r="CP111" s="1023"/>
      <c r="CQ111" s="1023"/>
      <c r="CR111" s="1023"/>
      <c r="CS111" s="1023"/>
      <c r="CT111" s="1023"/>
      <c r="CU111" s="1023"/>
      <c r="CV111" s="1023"/>
      <c r="CW111" s="1023"/>
      <c r="CX111" s="1023"/>
      <c r="CY111" s="1023"/>
      <c r="CZ111" s="1023"/>
      <c r="DA111" s="1023"/>
      <c r="DB111" s="1023"/>
      <c r="DC111" s="1023"/>
      <c r="DD111" s="1023"/>
      <c r="DE111" s="1023"/>
      <c r="DF111" s="1024"/>
      <c r="DG111" s="1025" t="s">
        <v>137</v>
      </c>
      <c r="DH111" s="1026"/>
      <c r="DI111" s="1026"/>
      <c r="DJ111" s="1026"/>
      <c r="DK111" s="1026"/>
      <c r="DL111" s="1026" t="s">
        <v>448</v>
      </c>
      <c r="DM111" s="1026"/>
      <c r="DN111" s="1026"/>
      <c r="DO111" s="1026"/>
      <c r="DP111" s="1026"/>
      <c r="DQ111" s="1026" t="s">
        <v>448</v>
      </c>
      <c r="DR111" s="1026"/>
      <c r="DS111" s="1026"/>
      <c r="DT111" s="1026"/>
      <c r="DU111" s="1026"/>
      <c r="DV111" s="1027" t="s">
        <v>448</v>
      </c>
      <c r="DW111" s="1027"/>
      <c r="DX111" s="1027"/>
      <c r="DY111" s="1027"/>
      <c r="DZ111" s="1028"/>
    </row>
    <row r="112" spans="1:131" s="248" customFormat="1" ht="26.25" customHeight="1" x14ac:dyDescent="0.2">
      <c r="A112" s="1058" t="s">
        <v>452</v>
      </c>
      <c r="B112" s="1059"/>
      <c r="C112" s="1056" t="s">
        <v>453</v>
      </c>
      <c r="D112" s="1056"/>
      <c r="E112" s="1056"/>
      <c r="F112" s="1056"/>
      <c r="G112" s="1056"/>
      <c r="H112" s="1056"/>
      <c r="I112" s="1056"/>
      <c r="J112" s="1056"/>
      <c r="K112" s="1056"/>
      <c r="L112" s="1056"/>
      <c r="M112" s="1056"/>
      <c r="N112" s="1056"/>
      <c r="O112" s="1056"/>
      <c r="P112" s="1056"/>
      <c r="Q112" s="1056"/>
      <c r="R112" s="1056"/>
      <c r="S112" s="1056"/>
      <c r="T112" s="1056"/>
      <c r="U112" s="1056"/>
      <c r="V112" s="1056"/>
      <c r="W112" s="1056"/>
      <c r="X112" s="1056"/>
      <c r="Y112" s="1056"/>
      <c r="Z112" s="1057"/>
      <c r="AA112" s="1064" t="s">
        <v>448</v>
      </c>
      <c r="AB112" s="1065"/>
      <c r="AC112" s="1065"/>
      <c r="AD112" s="1065"/>
      <c r="AE112" s="1066"/>
      <c r="AF112" s="1067" t="s">
        <v>448</v>
      </c>
      <c r="AG112" s="1065"/>
      <c r="AH112" s="1065"/>
      <c r="AI112" s="1065"/>
      <c r="AJ112" s="1066"/>
      <c r="AK112" s="1067" t="s">
        <v>448</v>
      </c>
      <c r="AL112" s="1065"/>
      <c r="AM112" s="1065"/>
      <c r="AN112" s="1065"/>
      <c r="AO112" s="1066"/>
      <c r="AP112" s="1068" t="s">
        <v>448</v>
      </c>
      <c r="AQ112" s="1069"/>
      <c r="AR112" s="1069"/>
      <c r="AS112" s="1069"/>
      <c r="AT112" s="1070"/>
      <c r="AU112" s="1006"/>
      <c r="AV112" s="1007"/>
      <c r="AW112" s="1007"/>
      <c r="AX112" s="1007"/>
      <c r="AY112" s="1007"/>
      <c r="AZ112" s="1055" t="s">
        <v>454</v>
      </c>
      <c r="BA112" s="1056"/>
      <c r="BB112" s="1056"/>
      <c r="BC112" s="1056"/>
      <c r="BD112" s="1056"/>
      <c r="BE112" s="1056"/>
      <c r="BF112" s="1056"/>
      <c r="BG112" s="1056"/>
      <c r="BH112" s="1056"/>
      <c r="BI112" s="1056"/>
      <c r="BJ112" s="1056"/>
      <c r="BK112" s="1056"/>
      <c r="BL112" s="1056"/>
      <c r="BM112" s="1056"/>
      <c r="BN112" s="1056"/>
      <c r="BO112" s="1056"/>
      <c r="BP112" s="1057"/>
      <c r="BQ112" s="1025">
        <v>4586214</v>
      </c>
      <c r="BR112" s="1026"/>
      <c r="BS112" s="1026"/>
      <c r="BT112" s="1026"/>
      <c r="BU112" s="1026"/>
      <c r="BV112" s="1026">
        <v>4284654</v>
      </c>
      <c r="BW112" s="1026"/>
      <c r="BX112" s="1026"/>
      <c r="BY112" s="1026"/>
      <c r="BZ112" s="1026"/>
      <c r="CA112" s="1026">
        <v>4345770</v>
      </c>
      <c r="CB112" s="1026"/>
      <c r="CC112" s="1026"/>
      <c r="CD112" s="1026"/>
      <c r="CE112" s="1026"/>
      <c r="CF112" s="1020">
        <v>76.3</v>
      </c>
      <c r="CG112" s="1021"/>
      <c r="CH112" s="1021"/>
      <c r="CI112" s="1021"/>
      <c r="CJ112" s="1021"/>
      <c r="CK112" s="1051"/>
      <c r="CL112" s="1052"/>
      <c r="CM112" s="1022" t="s">
        <v>455</v>
      </c>
      <c r="CN112" s="1023"/>
      <c r="CO112" s="1023"/>
      <c r="CP112" s="1023"/>
      <c r="CQ112" s="1023"/>
      <c r="CR112" s="1023"/>
      <c r="CS112" s="1023"/>
      <c r="CT112" s="1023"/>
      <c r="CU112" s="1023"/>
      <c r="CV112" s="1023"/>
      <c r="CW112" s="1023"/>
      <c r="CX112" s="1023"/>
      <c r="CY112" s="1023"/>
      <c r="CZ112" s="1023"/>
      <c r="DA112" s="1023"/>
      <c r="DB112" s="1023"/>
      <c r="DC112" s="1023"/>
      <c r="DD112" s="1023"/>
      <c r="DE112" s="1023"/>
      <c r="DF112" s="1024"/>
      <c r="DG112" s="1025" t="s">
        <v>448</v>
      </c>
      <c r="DH112" s="1026"/>
      <c r="DI112" s="1026"/>
      <c r="DJ112" s="1026"/>
      <c r="DK112" s="1026"/>
      <c r="DL112" s="1026" t="s">
        <v>128</v>
      </c>
      <c r="DM112" s="1026"/>
      <c r="DN112" s="1026"/>
      <c r="DO112" s="1026"/>
      <c r="DP112" s="1026"/>
      <c r="DQ112" s="1026" t="s">
        <v>128</v>
      </c>
      <c r="DR112" s="1026"/>
      <c r="DS112" s="1026"/>
      <c r="DT112" s="1026"/>
      <c r="DU112" s="1026"/>
      <c r="DV112" s="1027" t="s">
        <v>128</v>
      </c>
      <c r="DW112" s="1027"/>
      <c r="DX112" s="1027"/>
      <c r="DY112" s="1027"/>
      <c r="DZ112" s="1028"/>
    </row>
    <row r="113" spans="1:130" s="248" customFormat="1" ht="26.25" customHeight="1" x14ac:dyDescent="0.2">
      <c r="A113" s="1060"/>
      <c r="B113" s="1061"/>
      <c r="C113" s="1056" t="s">
        <v>456</v>
      </c>
      <c r="D113" s="1056"/>
      <c r="E113" s="1056"/>
      <c r="F113" s="1056"/>
      <c r="G113" s="1056"/>
      <c r="H113" s="1056"/>
      <c r="I113" s="1056"/>
      <c r="J113" s="1056"/>
      <c r="K113" s="1056"/>
      <c r="L113" s="1056"/>
      <c r="M113" s="1056"/>
      <c r="N113" s="1056"/>
      <c r="O113" s="1056"/>
      <c r="P113" s="1056"/>
      <c r="Q113" s="1056"/>
      <c r="R113" s="1056"/>
      <c r="S113" s="1056"/>
      <c r="T113" s="1056"/>
      <c r="U113" s="1056"/>
      <c r="V113" s="1056"/>
      <c r="W113" s="1056"/>
      <c r="X113" s="1056"/>
      <c r="Y113" s="1056"/>
      <c r="Z113" s="1057"/>
      <c r="AA113" s="1039">
        <v>485020</v>
      </c>
      <c r="AB113" s="1040"/>
      <c r="AC113" s="1040"/>
      <c r="AD113" s="1040"/>
      <c r="AE113" s="1041"/>
      <c r="AF113" s="1042">
        <v>473565</v>
      </c>
      <c r="AG113" s="1040"/>
      <c r="AH113" s="1040"/>
      <c r="AI113" s="1040"/>
      <c r="AJ113" s="1041"/>
      <c r="AK113" s="1042">
        <v>484227</v>
      </c>
      <c r="AL113" s="1040"/>
      <c r="AM113" s="1040"/>
      <c r="AN113" s="1040"/>
      <c r="AO113" s="1041"/>
      <c r="AP113" s="1043">
        <v>8.5</v>
      </c>
      <c r="AQ113" s="1044"/>
      <c r="AR113" s="1044"/>
      <c r="AS113" s="1044"/>
      <c r="AT113" s="1045"/>
      <c r="AU113" s="1006"/>
      <c r="AV113" s="1007"/>
      <c r="AW113" s="1007"/>
      <c r="AX113" s="1007"/>
      <c r="AY113" s="1007"/>
      <c r="AZ113" s="1055" t="s">
        <v>457</v>
      </c>
      <c r="BA113" s="1056"/>
      <c r="BB113" s="1056"/>
      <c r="BC113" s="1056"/>
      <c r="BD113" s="1056"/>
      <c r="BE113" s="1056"/>
      <c r="BF113" s="1056"/>
      <c r="BG113" s="1056"/>
      <c r="BH113" s="1056"/>
      <c r="BI113" s="1056"/>
      <c r="BJ113" s="1056"/>
      <c r="BK113" s="1056"/>
      <c r="BL113" s="1056"/>
      <c r="BM113" s="1056"/>
      <c r="BN113" s="1056"/>
      <c r="BO113" s="1056"/>
      <c r="BP113" s="1057"/>
      <c r="BQ113" s="1025">
        <v>1194406</v>
      </c>
      <c r="BR113" s="1026"/>
      <c r="BS113" s="1026"/>
      <c r="BT113" s="1026"/>
      <c r="BU113" s="1026"/>
      <c r="BV113" s="1026">
        <v>1131222</v>
      </c>
      <c r="BW113" s="1026"/>
      <c r="BX113" s="1026"/>
      <c r="BY113" s="1026"/>
      <c r="BZ113" s="1026"/>
      <c r="CA113" s="1026">
        <v>987727</v>
      </c>
      <c r="CB113" s="1026"/>
      <c r="CC113" s="1026"/>
      <c r="CD113" s="1026"/>
      <c r="CE113" s="1026"/>
      <c r="CF113" s="1020">
        <v>17.3</v>
      </c>
      <c r="CG113" s="1021"/>
      <c r="CH113" s="1021"/>
      <c r="CI113" s="1021"/>
      <c r="CJ113" s="1021"/>
      <c r="CK113" s="1051"/>
      <c r="CL113" s="1052"/>
      <c r="CM113" s="1022" t="s">
        <v>458</v>
      </c>
      <c r="CN113" s="1023"/>
      <c r="CO113" s="1023"/>
      <c r="CP113" s="1023"/>
      <c r="CQ113" s="1023"/>
      <c r="CR113" s="1023"/>
      <c r="CS113" s="1023"/>
      <c r="CT113" s="1023"/>
      <c r="CU113" s="1023"/>
      <c r="CV113" s="1023"/>
      <c r="CW113" s="1023"/>
      <c r="CX113" s="1023"/>
      <c r="CY113" s="1023"/>
      <c r="CZ113" s="1023"/>
      <c r="DA113" s="1023"/>
      <c r="DB113" s="1023"/>
      <c r="DC113" s="1023"/>
      <c r="DD113" s="1023"/>
      <c r="DE113" s="1023"/>
      <c r="DF113" s="1024"/>
      <c r="DG113" s="1064" t="s">
        <v>128</v>
      </c>
      <c r="DH113" s="1065"/>
      <c r="DI113" s="1065"/>
      <c r="DJ113" s="1065"/>
      <c r="DK113" s="1066"/>
      <c r="DL113" s="1067" t="s">
        <v>128</v>
      </c>
      <c r="DM113" s="1065"/>
      <c r="DN113" s="1065"/>
      <c r="DO113" s="1065"/>
      <c r="DP113" s="1066"/>
      <c r="DQ113" s="1067" t="s">
        <v>128</v>
      </c>
      <c r="DR113" s="1065"/>
      <c r="DS113" s="1065"/>
      <c r="DT113" s="1065"/>
      <c r="DU113" s="1066"/>
      <c r="DV113" s="1068" t="s">
        <v>128</v>
      </c>
      <c r="DW113" s="1069"/>
      <c r="DX113" s="1069"/>
      <c r="DY113" s="1069"/>
      <c r="DZ113" s="1070"/>
    </row>
    <row r="114" spans="1:130" s="248" customFormat="1" ht="26.25" customHeight="1" x14ac:dyDescent="0.2">
      <c r="A114" s="1060"/>
      <c r="B114" s="1061"/>
      <c r="C114" s="1056" t="s">
        <v>459</v>
      </c>
      <c r="D114" s="1056"/>
      <c r="E114" s="1056"/>
      <c r="F114" s="1056"/>
      <c r="G114" s="1056"/>
      <c r="H114" s="1056"/>
      <c r="I114" s="1056"/>
      <c r="J114" s="1056"/>
      <c r="K114" s="1056"/>
      <c r="L114" s="1056"/>
      <c r="M114" s="1056"/>
      <c r="N114" s="1056"/>
      <c r="O114" s="1056"/>
      <c r="P114" s="1056"/>
      <c r="Q114" s="1056"/>
      <c r="R114" s="1056"/>
      <c r="S114" s="1056"/>
      <c r="T114" s="1056"/>
      <c r="U114" s="1056"/>
      <c r="V114" s="1056"/>
      <c r="W114" s="1056"/>
      <c r="X114" s="1056"/>
      <c r="Y114" s="1056"/>
      <c r="Z114" s="1057"/>
      <c r="AA114" s="1064">
        <v>68406</v>
      </c>
      <c r="AB114" s="1065"/>
      <c r="AC114" s="1065"/>
      <c r="AD114" s="1065"/>
      <c r="AE114" s="1066"/>
      <c r="AF114" s="1067">
        <v>115675</v>
      </c>
      <c r="AG114" s="1065"/>
      <c r="AH114" s="1065"/>
      <c r="AI114" s="1065"/>
      <c r="AJ114" s="1066"/>
      <c r="AK114" s="1067">
        <v>124421</v>
      </c>
      <c r="AL114" s="1065"/>
      <c r="AM114" s="1065"/>
      <c r="AN114" s="1065"/>
      <c r="AO114" s="1066"/>
      <c r="AP114" s="1068">
        <v>2.2000000000000002</v>
      </c>
      <c r="AQ114" s="1069"/>
      <c r="AR114" s="1069"/>
      <c r="AS114" s="1069"/>
      <c r="AT114" s="1070"/>
      <c r="AU114" s="1006"/>
      <c r="AV114" s="1007"/>
      <c r="AW114" s="1007"/>
      <c r="AX114" s="1007"/>
      <c r="AY114" s="1007"/>
      <c r="AZ114" s="1055" t="s">
        <v>460</v>
      </c>
      <c r="BA114" s="1056"/>
      <c r="BB114" s="1056"/>
      <c r="BC114" s="1056"/>
      <c r="BD114" s="1056"/>
      <c r="BE114" s="1056"/>
      <c r="BF114" s="1056"/>
      <c r="BG114" s="1056"/>
      <c r="BH114" s="1056"/>
      <c r="BI114" s="1056"/>
      <c r="BJ114" s="1056"/>
      <c r="BK114" s="1056"/>
      <c r="BL114" s="1056"/>
      <c r="BM114" s="1056"/>
      <c r="BN114" s="1056"/>
      <c r="BO114" s="1056"/>
      <c r="BP114" s="1057"/>
      <c r="BQ114" s="1025">
        <v>1228924</v>
      </c>
      <c r="BR114" s="1026"/>
      <c r="BS114" s="1026"/>
      <c r="BT114" s="1026"/>
      <c r="BU114" s="1026"/>
      <c r="BV114" s="1026">
        <v>2382126</v>
      </c>
      <c r="BW114" s="1026"/>
      <c r="BX114" s="1026"/>
      <c r="BY114" s="1026"/>
      <c r="BZ114" s="1026"/>
      <c r="CA114" s="1026">
        <v>2452494</v>
      </c>
      <c r="CB114" s="1026"/>
      <c r="CC114" s="1026"/>
      <c r="CD114" s="1026"/>
      <c r="CE114" s="1026"/>
      <c r="CF114" s="1020">
        <v>43.1</v>
      </c>
      <c r="CG114" s="1021"/>
      <c r="CH114" s="1021"/>
      <c r="CI114" s="1021"/>
      <c r="CJ114" s="1021"/>
      <c r="CK114" s="1051"/>
      <c r="CL114" s="1052"/>
      <c r="CM114" s="1022" t="s">
        <v>461</v>
      </c>
      <c r="CN114" s="1023"/>
      <c r="CO114" s="1023"/>
      <c r="CP114" s="1023"/>
      <c r="CQ114" s="1023"/>
      <c r="CR114" s="1023"/>
      <c r="CS114" s="1023"/>
      <c r="CT114" s="1023"/>
      <c r="CU114" s="1023"/>
      <c r="CV114" s="1023"/>
      <c r="CW114" s="1023"/>
      <c r="CX114" s="1023"/>
      <c r="CY114" s="1023"/>
      <c r="CZ114" s="1023"/>
      <c r="DA114" s="1023"/>
      <c r="DB114" s="1023"/>
      <c r="DC114" s="1023"/>
      <c r="DD114" s="1023"/>
      <c r="DE114" s="1023"/>
      <c r="DF114" s="1024"/>
      <c r="DG114" s="1064" t="s">
        <v>128</v>
      </c>
      <c r="DH114" s="1065"/>
      <c r="DI114" s="1065"/>
      <c r="DJ114" s="1065"/>
      <c r="DK114" s="1066"/>
      <c r="DL114" s="1067" t="s">
        <v>137</v>
      </c>
      <c r="DM114" s="1065"/>
      <c r="DN114" s="1065"/>
      <c r="DO114" s="1065"/>
      <c r="DP114" s="1066"/>
      <c r="DQ114" s="1067" t="s">
        <v>448</v>
      </c>
      <c r="DR114" s="1065"/>
      <c r="DS114" s="1065"/>
      <c r="DT114" s="1065"/>
      <c r="DU114" s="1066"/>
      <c r="DV114" s="1068" t="s">
        <v>128</v>
      </c>
      <c r="DW114" s="1069"/>
      <c r="DX114" s="1069"/>
      <c r="DY114" s="1069"/>
      <c r="DZ114" s="1070"/>
    </row>
    <row r="115" spans="1:130" s="248" customFormat="1" ht="26.25" customHeight="1" x14ac:dyDescent="0.2">
      <c r="A115" s="1060"/>
      <c r="B115" s="1061"/>
      <c r="C115" s="1056" t="s">
        <v>462</v>
      </c>
      <c r="D115" s="1056"/>
      <c r="E115" s="1056"/>
      <c r="F115" s="1056"/>
      <c r="G115" s="1056"/>
      <c r="H115" s="1056"/>
      <c r="I115" s="1056"/>
      <c r="J115" s="1056"/>
      <c r="K115" s="1056"/>
      <c r="L115" s="1056"/>
      <c r="M115" s="1056"/>
      <c r="N115" s="1056"/>
      <c r="O115" s="1056"/>
      <c r="P115" s="1056"/>
      <c r="Q115" s="1056"/>
      <c r="R115" s="1056"/>
      <c r="S115" s="1056"/>
      <c r="T115" s="1056"/>
      <c r="U115" s="1056"/>
      <c r="V115" s="1056"/>
      <c r="W115" s="1056"/>
      <c r="X115" s="1056"/>
      <c r="Y115" s="1056"/>
      <c r="Z115" s="1057"/>
      <c r="AA115" s="1039">
        <v>7289</v>
      </c>
      <c r="AB115" s="1040"/>
      <c r="AC115" s="1040"/>
      <c r="AD115" s="1040"/>
      <c r="AE115" s="1041"/>
      <c r="AF115" s="1042">
        <v>12432</v>
      </c>
      <c r="AG115" s="1040"/>
      <c r="AH115" s="1040"/>
      <c r="AI115" s="1040"/>
      <c r="AJ115" s="1041"/>
      <c r="AK115" s="1042">
        <v>5449</v>
      </c>
      <c r="AL115" s="1040"/>
      <c r="AM115" s="1040"/>
      <c r="AN115" s="1040"/>
      <c r="AO115" s="1041"/>
      <c r="AP115" s="1043">
        <v>0.1</v>
      </c>
      <c r="AQ115" s="1044"/>
      <c r="AR115" s="1044"/>
      <c r="AS115" s="1044"/>
      <c r="AT115" s="1045"/>
      <c r="AU115" s="1006"/>
      <c r="AV115" s="1007"/>
      <c r="AW115" s="1007"/>
      <c r="AX115" s="1007"/>
      <c r="AY115" s="1007"/>
      <c r="AZ115" s="1055" t="s">
        <v>463</v>
      </c>
      <c r="BA115" s="1056"/>
      <c r="BB115" s="1056"/>
      <c r="BC115" s="1056"/>
      <c r="BD115" s="1056"/>
      <c r="BE115" s="1056"/>
      <c r="BF115" s="1056"/>
      <c r="BG115" s="1056"/>
      <c r="BH115" s="1056"/>
      <c r="BI115" s="1056"/>
      <c r="BJ115" s="1056"/>
      <c r="BK115" s="1056"/>
      <c r="BL115" s="1056"/>
      <c r="BM115" s="1056"/>
      <c r="BN115" s="1056"/>
      <c r="BO115" s="1056"/>
      <c r="BP115" s="1057"/>
      <c r="BQ115" s="1025" t="s">
        <v>448</v>
      </c>
      <c r="BR115" s="1026"/>
      <c r="BS115" s="1026"/>
      <c r="BT115" s="1026"/>
      <c r="BU115" s="1026"/>
      <c r="BV115" s="1026" t="s">
        <v>128</v>
      </c>
      <c r="BW115" s="1026"/>
      <c r="BX115" s="1026"/>
      <c r="BY115" s="1026"/>
      <c r="BZ115" s="1026"/>
      <c r="CA115" s="1026" t="s">
        <v>137</v>
      </c>
      <c r="CB115" s="1026"/>
      <c r="CC115" s="1026"/>
      <c r="CD115" s="1026"/>
      <c r="CE115" s="1026"/>
      <c r="CF115" s="1020" t="s">
        <v>464</v>
      </c>
      <c r="CG115" s="1021"/>
      <c r="CH115" s="1021"/>
      <c r="CI115" s="1021"/>
      <c r="CJ115" s="1021"/>
      <c r="CK115" s="1051"/>
      <c r="CL115" s="1052"/>
      <c r="CM115" s="1055" t="s">
        <v>465</v>
      </c>
      <c r="CN115" s="1076"/>
      <c r="CO115" s="1076"/>
      <c r="CP115" s="1076"/>
      <c r="CQ115" s="1076"/>
      <c r="CR115" s="1076"/>
      <c r="CS115" s="1076"/>
      <c r="CT115" s="1076"/>
      <c r="CU115" s="1076"/>
      <c r="CV115" s="1076"/>
      <c r="CW115" s="1076"/>
      <c r="CX115" s="1076"/>
      <c r="CY115" s="1076"/>
      <c r="CZ115" s="1076"/>
      <c r="DA115" s="1076"/>
      <c r="DB115" s="1076"/>
      <c r="DC115" s="1076"/>
      <c r="DD115" s="1076"/>
      <c r="DE115" s="1076"/>
      <c r="DF115" s="1057"/>
      <c r="DG115" s="1064" t="s">
        <v>464</v>
      </c>
      <c r="DH115" s="1065"/>
      <c r="DI115" s="1065"/>
      <c r="DJ115" s="1065"/>
      <c r="DK115" s="1066"/>
      <c r="DL115" s="1067" t="s">
        <v>137</v>
      </c>
      <c r="DM115" s="1065"/>
      <c r="DN115" s="1065"/>
      <c r="DO115" s="1065"/>
      <c r="DP115" s="1066"/>
      <c r="DQ115" s="1067" t="s">
        <v>448</v>
      </c>
      <c r="DR115" s="1065"/>
      <c r="DS115" s="1065"/>
      <c r="DT115" s="1065"/>
      <c r="DU115" s="1066"/>
      <c r="DV115" s="1068" t="s">
        <v>128</v>
      </c>
      <c r="DW115" s="1069"/>
      <c r="DX115" s="1069"/>
      <c r="DY115" s="1069"/>
      <c r="DZ115" s="1070"/>
    </row>
    <row r="116" spans="1:130" s="248" customFormat="1" ht="26.25" customHeight="1" x14ac:dyDescent="0.2">
      <c r="A116" s="1062"/>
      <c r="B116" s="1063"/>
      <c r="C116" s="1071" t="s">
        <v>466</v>
      </c>
      <c r="D116" s="1071"/>
      <c r="E116" s="1071"/>
      <c r="F116" s="1071"/>
      <c r="G116" s="1071"/>
      <c r="H116" s="1071"/>
      <c r="I116" s="1071"/>
      <c r="J116" s="1071"/>
      <c r="K116" s="1071"/>
      <c r="L116" s="1071"/>
      <c r="M116" s="1071"/>
      <c r="N116" s="1071"/>
      <c r="O116" s="1071"/>
      <c r="P116" s="1071"/>
      <c r="Q116" s="1071"/>
      <c r="R116" s="1071"/>
      <c r="S116" s="1071"/>
      <c r="T116" s="1071"/>
      <c r="U116" s="1071"/>
      <c r="V116" s="1071"/>
      <c r="W116" s="1071"/>
      <c r="X116" s="1071"/>
      <c r="Y116" s="1071"/>
      <c r="Z116" s="1072"/>
      <c r="AA116" s="1064">
        <v>236</v>
      </c>
      <c r="AB116" s="1065"/>
      <c r="AC116" s="1065"/>
      <c r="AD116" s="1065"/>
      <c r="AE116" s="1066"/>
      <c r="AF116" s="1067" t="s">
        <v>128</v>
      </c>
      <c r="AG116" s="1065"/>
      <c r="AH116" s="1065"/>
      <c r="AI116" s="1065"/>
      <c r="AJ116" s="1066"/>
      <c r="AK116" s="1067" t="s">
        <v>128</v>
      </c>
      <c r="AL116" s="1065"/>
      <c r="AM116" s="1065"/>
      <c r="AN116" s="1065"/>
      <c r="AO116" s="1066"/>
      <c r="AP116" s="1068" t="s">
        <v>128</v>
      </c>
      <c r="AQ116" s="1069"/>
      <c r="AR116" s="1069"/>
      <c r="AS116" s="1069"/>
      <c r="AT116" s="1070"/>
      <c r="AU116" s="1006"/>
      <c r="AV116" s="1007"/>
      <c r="AW116" s="1007"/>
      <c r="AX116" s="1007"/>
      <c r="AY116" s="1007"/>
      <c r="AZ116" s="1073" t="s">
        <v>467</v>
      </c>
      <c r="BA116" s="1074"/>
      <c r="BB116" s="1074"/>
      <c r="BC116" s="1074"/>
      <c r="BD116" s="1074"/>
      <c r="BE116" s="1074"/>
      <c r="BF116" s="1074"/>
      <c r="BG116" s="1074"/>
      <c r="BH116" s="1074"/>
      <c r="BI116" s="1074"/>
      <c r="BJ116" s="1074"/>
      <c r="BK116" s="1074"/>
      <c r="BL116" s="1074"/>
      <c r="BM116" s="1074"/>
      <c r="BN116" s="1074"/>
      <c r="BO116" s="1074"/>
      <c r="BP116" s="1075"/>
      <c r="BQ116" s="1025" t="s">
        <v>128</v>
      </c>
      <c r="BR116" s="1026"/>
      <c r="BS116" s="1026"/>
      <c r="BT116" s="1026"/>
      <c r="BU116" s="1026"/>
      <c r="BV116" s="1026" t="s">
        <v>128</v>
      </c>
      <c r="BW116" s="1026"/>
      <c r="BX116" s="1026"/>
      <c r="BY116" s="1026"/>
      <c r="BZ116" s="1026"/>
      <c r="CA116" s="1026" t="s">
        <v>137</v>
      </c>
      <c r="CB116" s="1026"/>
      <c r="CC116" s="1026"/>
      <c r="CD116" s="1026"/>
      <c r="CE116" s="1026"/>
      <c r="CF116" s="1020" t="s">
        <v>128</v>
      </c>
      <c r="CG116" s="1021"/>
      <c r="CH116" s="1021"/>
      <c r="CI116" s="1021"/>
      <c r="CJ116" s="1021"/>
      <c r="CK116" s="1051"/>
      <c r="CL116" s="1052"/>
      <c r="CM116" s="1022" t="s">
        <v>468</v>
      </c>
      <c r="CN116" s="1023"/>
      <c r="CO116" s="1023"/>
      <c r="CP116" s="1023"/>
      <c r="CQ116" s="1023"/>
      <c r="CR116" s="1023"/>
      <c r="CS116" s="1023"/>
      <c r="CT116" s="1023"/>
      <c r="CU116" s="1023"/>
      <c r="CV116" s="1023"/>
      <c r="CW116" s="1023"/>
      <c r="CX116" s="1023"/>
      <c r="CY116" s="1023"/>
      <c r="CZ116" s="1023"/>
      <c r="DA116" s="1023"/>
      <c r="DB116" s="1023"/>
      <c r="DC116" s="1023"/>
      <c r="DD116" s="1023"/>
      <c r="DE116" s="1023"/>
      <c r="DF116" s="1024"/>
      <c r="DG116" s="1064">
        <v>6656</v>
      </c>
      <c r="DH116" s="1065"/>
      <c r="DI116" s="1065"/>
      <c r="DJ116" s="1065"/>
      <c r="DK116" s="1066"/>
      <c r="DL116" s="1067">
        <v>3302</v>
      </c>
      <c r="DM116" s="1065"/>
      <c r="DN116" s="1065"/>
      <c r="DO116" s="1065"/>
      <c r="DP116" s="1066"/>
      <c r="DQ116" s="1067" t="s">
        <v>448</v>
      </c>
      <c r="DR116" s="1065"/>
      <c r="DS116" s="1065"/>
      <c r="DT116" s="1065"/>
      <c r="DU116" s="1066"/>
      <c r="DV116" s="1068" t="s">
        <v>448</v>
      </c>
      <c r="DW116" s="1069"/>
      <c r="DX116" s="1069"/>
      <c r="DY116" s="1069"/>
      <c r="DZ116" s="1070"/>
    </row>
    <row r="117" spans="1:130" s="248" customFormat="1" ht="26.25" customHeight="1" x14ac:dyDescent="0.2">
      <c r="A117" s="1010" t="s">
        <v>186</v>
      </c>
      <c r="B117" s="991"/>
      <c r="C117" s="991"/>
      <c r="D117" s="991"/>
      <c r="E117" s="991"/>
      <c r="F117" s="991"/>
      <c r="G117" s="991"/>
      <c r="H117" s="991"/>
      <c r="I117" s="991"/>
      <c r="J117" s="991"/>
      <c r="K117" s="991"/>
      <c r="L117" s="991"/>
      <c r="M117" s="991"/>
      <c r="N117" s="991"/>
      <c r="O117" s="991"/>
      <c r="P117" s="991"/>
      <c r="Q117" s="991"/>
      <c r="R117" s="991"/>
      <c r="S117" s="991"/>
      <c r="T117" s="991"/>
      <c r="U117" s="991"/>
      <c r="V117" s="991"/>
      <c r="W117" s="991"/>
      <c r="X117" s="991"/>
      <c r="Y117" s="1081" t="s">
        <v>469</v>
      </c>
      <c r="Z117" s="992"/>
      <c r="AA117" s="1082">
        <v>1862326</v>
      </c>
      <c r="AB117" s="1083"/>
      <c r="AC117" s="1083"/>
      <c r="AD117" s="1083"/>
      <c r="AE117" s="1084"/>
      <c r="AF117" s="1085">
        <v>1863668</v>
      </c>
      <c r="AG117" s="1083"/>
      <c r="AH117" s="1083"/>
      <c r="AI117" s="1083"/>
      <c r="AJ117" s="1084"/>
      <c r="AK117" s="1085">
        <v>1846413</v>
      </c>
      <c r="AL117" s="1083"/>
      <c r="AM117" s="1083"/>
      <c r="AN117" s="1083"/>
      <c r="AO117" s="1084"/>
      <c r="AP117" s="1086"/>
      <c r="AQ117" s="1087"/>
      <c r="AR117" s="1087"/>
      <c r="AS117" s="1087"/>
      <c r="AT117" s="1088"/>
      <c r="AU117" s="1006"/>
      <c r="AV117" s="1007"/>
      <c r="AW117" s="1007"/>
      <c r="AX117" s="1007"/>
      <c r="AY117" s="1007"/>
      <c r="AZ117" s="1073" t="s">
        <v>470</v>
      </c>
      <c r="BA117" s="1074"/>
      <c r="BB117" s="1074"/>
      <c r="BC117" s="1074"/>
      <c r="BD117" s="1074"/>
      <c r="BE117" s="1074"/>
      <c r="BF117" s="1074"/>
      <c r="BG117" s="1074"/>
      <c r="BH117" s="1074"/>
      <c r="BI117" s="1074"/>
      <c r="BJ117" s="1074"/>
      <c r="BK117" s="1074"/>
      <c r="BL117" s="1074"/>
      <c r="BM117" s="1074"/>
      <c r="BN117" s="1074"/>
      <c r="BO117" s="1074"/>
      <c r="BP117" s="1075"/>
      <c r="BQ117" s="1025" t="s">
        <v>128</v>
      </c>
      <c r="BR117" s="1026"/>
      <c r="BS117" s="1026"/>
      <c r="BT117" s="1026"/>
      <c r="BU117" s="1026"/>
      <c r="BV117" s="1026" t="s">
        <v>448</v>
      </c>
      <c r="BW117" s="1026"/>
      <c r="BX117" s="1026"/>
      <c r="BY117" s="1026"/>
      <c r="BZ117" s="1026"/>
      <c r="CA117" s="1026" t="s">
        <v>128</v>
      </c>
      <c r="CB117" s="1026"/>
      <c r="CC117" s="1026"/>
      <c r="CD117" s="1026"/>
      <c r="CE117" s="1026"/>
      <c r="CF117" s="1020" t="s">
        <v>448</v>
      </c>
      <c r="CG117" s="1021"/>
      <c r="CH117" s="1021"/>
      <c r="CI117" s="1021"/>
      <c r="CJ117" s="1021"/>
      <c r="CK117" s="1051"/>
      <c r="CL117" s="1052"/>
      <c r="CM117" s="1022" t="s">
        <v>471</v>
      </c>
      <c r="CN117" s="1023"/>
      <c r="CO117" s="1023"/>
      <c r="CP117" s="1023"/>
      <c r="CQ117" s="1023"/>
      <c r="CR117" s="1023"/>
      <c r="CS117" s="1023"/>
      <c r="CT117" s="1023"/>
      <c r="CU117" s="1023"/>
      <c r="CV117" s="1023"/>
      <c r="CW117" s="1023"/>
      <c r="CX117" s="1023"/>
      <c r="CY117" s="1023"/>
      <c r="CZ117" s="1023"/>
      <c r="DA117" s="1023"/>
      <c r="DB117" s="1023"/>
      <c r="DC117" s="1023"/>
      <c r="DD117" s="1023"/>
      <c r="DE117" s="1023"/>
      <c r="DF117" s="1024"/>
      <c r="DG117" s="1064" t="s">
        <v>128</v>
      </c>
      <c r="DH117" s="1065"/>
      <c r="DI117" s="1065"/>
      <c r="DJ117" s="1065"/>
      <c r="DK117" s="1066"/>
      <c r="DL117" s="1067" t="s">
        <v>448</v>
      </c>
      <c r="DM117" s="1065"/>
      <c r="DN117" s="1065"/>
      <c r="DO117" s="1065"/>
      <c r="DP117" s="1066"/>
      <c r="DQ117" s="1067" t="s">
        <v>128</v>
      </c>
      <c r="DR117" s="1065"/>
      <c r="DS117" s="1065"/>
      <c r="DT117" s="1065"/>
      <c r="DU117" s="1066"/>
      <c r="DV117" s="1068" t="s">
        <v>448</v>
      </c>
      <c r="DW117" s="1069"/>
      <c r="DX117" s="1069"/>
      <c r="DY117" s="1069"/>
      <c r="DZ117" s="1070"/>
    </row>
    <row r="118" spans="1:130" s="248" customFormat="1" ht="26.25" customHeight="1" x14ac:dyDescent="0.2">
      <c r="A118" s="1010" t="s">
        <v>443</v>
      </c>
      <c r="B118" s="991"/>
      <c r="C118" s="991"/>
      <c r="D118" s="991"/>
      <c r="E118" s="991"/>
      <c r="F118" s="991"/>
      <c r="G118" s="991"/>
      <c r="H118" s="991"/>
      <c r="I118" s="991"/>
      <c r="J118" s="991"/>
      <c r="K118" s="991"/>
      <c r="L118" s="991"/>
      <c r="M118" s="991"/>
      <c r="N118" s="991"/>
      <c r="O118" s="991"/>
      <c r="P118" s="991"/>
      <c r="Q118" s="991"/>
      <c r="R118" s="991"/>
      <c r="S118" s="991"/>
      <c r="T118" s="991"/>
      <c r="U118" s="991"/>
      <c r="V118" s="991"/>
      <c r="W118" s="991"/>
      <c r="X118" s="991"/>
      <c r="Y118" s="991"/>
      <c r="Z118" s="992"/>
      <c r="AA118" s="990" t="s">
        <v>440</v>
      </c>
      <c r="AB118" s="991"/>
      <c r="AC118" s="991"/>
      <c r="AD118" s="991"/>
      <c r="AE118" s="992"/>
      <c r="AF118" s="990" t="s">
        <v>441</v>
      </c>
      <c r="AG118" s="991"/>
      <c r="AH118" s="991"/>
      <c r="AI118" s="991"/>
      <c r="AJ118" s="992"/>
      <c r="AK118" s="990" t="s">
        <v>304</v>
      </c>
      <c r="AL118" s="991"/>
      <c r="AM118" s="991"/>
      <c r="AN118" s="991"/>
      <c r="AO118" s="992"/>
      <c r="AP118" s="1077" t="s">
        <v>442</v>
      </c>
      <c r="AQ118" s="1078"/>
      <c r="AR118" s="1078"/>
      <c r="AS118" s="1078"/>
      <c r="AT118" s="1079"/>
      <c r="AU118" s="1006"/>
      <c r="AV118" s="1007"/>
      <c r="AW118" s="1007"/>
      <c r="AX118" s="1007"/>
      <c r="AY118" s="1007"/>
      <c r="AZ118" s="1080" t="s">
        <v>472</v>
      </c>
      <c r="BA118" s="1071"/>
      <c r="BB118" s="1071"/>
      <c r="BC118" s="1071"/>
      <c r="BD118" s="1071"/>
      <c r="BE118" s="1071"/>
      <c r="BF118" s="1071"/>
      <c r="BG118" s="1071"/>
      <c r="BH118" s="1071"/>
      <c r="BI118" s="1071"/>
      <c r="BJ118" s="1071"/>
      <c r="BK118" s="1071"/>
      <c r="BL118" s="1071"/>
      <c r="BM118" s="1071"/>
      <c r="BN118" s="1071"/>
      <c r="BO118" s="1071"/>
      <c r="BP118" s="1072"/>
      <c r="BQ118" s="1103" t="s">
        <v>464</v>
      </c>
      <c r="BR118" s="1104"/>
      <c r="BS118" s="1104"/>
      <c r="BT118" s="1104"/>
      <c r="BU118" s="1104"/>
      <c r="BV118" s="1104" t="s">
        <v>128</v>
      </c>
      <c r="BW118" s="1104"/>
      <c r="BX118" s="1104"/>
      <c r="BY118" s="1104"/>
      <c r="BZ118" s="1104"/>
      <c r="CA118" s="1104" t="s">
        <v>128</v>
      </c>
      <c r="CB118" s="1104"/>
      <c r="CC118" s="1104"/>
      <c r="CD118" s="1104"/>
      <c r="CE118" s="1104"/>
      <c r="CF118" s="1020" t="s">
        <v>448</v>
      </c>
      <c r="CG118" s="1021"/>
      <c r="CH118" s="1021"/>
      <c r="CI118" s="1021"/>
      <c r="CJ118" s="1021"/>
      <c r="CK118" s="1051"/>
      <c r="CL118" s="1052"/>
      <c r="CM118" s="1022" t="s">
        <v>473</v>
      </c>
      <c r="CN118" s="1023"/>
      <c r="CO118" s="1023"/>
      <c r="CP118" s="1023"/>
      <c r="CQ118" s="1023"/>
      <c r="CR118" s="1023"/>
      <c r="CS118" s="1023"/>
      <c r="CT118" s="1023"/>
      <c r="CU118" s="1023"/>
      <c r="CV118" s="1023"/>
      <c r="CW118" s="1023"/>
      <c r="CX118" s="1023"/>
      <c r="CY118" s="1023"/>
      <c r="CZ118" s="1023"/>
      <c r="DA118" s="1023"/>
      <c r="DB118" s="1023"/>
      <c r="DC118" s="1023"/>
      <c r="DD118" s="1023"/>
      <c r="DE118" s="1023"/>
      <c r="DF118" s="1024"/>
      <c r="DG118" s="1064" t="s">
        <v>128</v>
      </c>
      <c r="DH118" s="1065"/>
      <c r="DI118" s="1065"/>
      <c r="DJ118" s="1065"/>
      <c r="DK118" s="1066"/>
      <c r="DL118" s="1067" t="s">
        <v>448</v>
      </c>
      <c r="DM118" s="1065"/>
      <c r="DN118" s="1065"/>
      <c r="DO118" s="1065"/>
      <c r="DP118" s="1066"/>
      <c r="DQ118" s="1067" t="s">
        <v>128</v>
      </c>
      <c r="DR118" s="1065"/>
      <c r="DS118" s="1065"/>
      <c r="DT118" s="1065"/>
      <c r="DU118" s="1066"/>
      <c r="DV118" s="1068" t="s">
        <v>128</v>
      </c>
      <c r="DW118" s="1069"/>
      <c r="DX118" s="1069"/>
      <c r="DY118" s="1069"/>
      <c r="DZ118" s="1070"/>
    </row>
    <row r="119" spans="1:130" s="248" customFormat="1" ht="26.25" customHeight="1" x14ac:dyDescent="0.2">
      <c r="A119" s="1164" t="s">
        <v>446</v>
      </c>
      <c r="B119" s="1050"/>
      <c r="C119" s="1029" t="s">
        <v>447</v>
      </c>
      <c r="D119" s="1030"/>
      <c r="E119" s="1030"/>
      <c r="F119" s="1030"/>
      <c r="G119" s="1030"/>
      <c r="H119" s="1030"/>
      <c r="I119" s="1030"/>
      <c r="J119" s="1030"/>
      <c r="K119" s="1030"/>
      <c r="L119" s="1030"/>
      <c r="M119" s="1030"/>
      <c r="N119" s="1030"/>
      <c r="O119" s="1030"/>
      <c r="P119" s="1030"/>
      <c r="Q119" s="1030"/>
      <c r="R119" s="1030"/>
      <c r="S119" s="1030"/>
      <c r="T119" s="1030"/>
      <c r="U119" s="1030"/>
      <c r="V119" s="1030"/>
      <c r="W119" s="1030"/>
      <c r="X119" s="1030"/>
      <c r="Y119" s="1030"/>
      <c r="Z119" s="1031"/>
      <c r="AA119" s="997" t="s">
        <v>137</v>
      </c>
      <c r="AB119" s="998"/>
      <c r="AC119" s="998"/>
      <c r="AD119" s="998"/>
      <c r="AE119" s="999"/>
      <c r="AF119" s="1000" t="s">
        <v>128</v>
      </c>
      <c r="AG119" s="998"/>
      <c r="AH119" s="998"/>
      <c r="AI119" s="998"/>
      <c r="AJ119" s="999"/>
      <c r="AK119" s="1000" t="s">
        <v>128</v>
      </c>
      <c r="AL119" s="998"/>
      <c r="AM119" s="998"/>
      <c r="AN119" s="998"/>
      <c r="AO119" s="999"/>
      <c r="AP119" s="1001" t="s">
        <v>448</v>
      </c>
      <c r="AQ119" s="1002"/>
      <c r="AR119" s="1002"/>
      <c r="AS119" s="1002"/>
      <c r="AT119" s="1003"/>
      <c r="AU119" s="1008"/>
      <c r="AV119" s="1009"/>
      <c r="AW119" s="1009"/>
      <c r="AX119" s="1009"/>
      <c r="AY119" s="1009"/>
      <c r="AZ119" s="279" t="s">
        <v>186</v>
      </c>
      <c r="BA119" s="279"/>
      <c r="BB119" s="279"/>
      <c r="BC119" s="279"/>
      <c r="BD119" s="279"/>
      <c r="BE119" s="279"/>
      <c r="BF119" s="279"/>
      <c r="BG119" s="279"/>
      <c r="BH119" s="279"/>
      <c r="BI119" s="279"/>
      <c r="BJ119" s="279"/>
      <c r="BK119" s="279"/>
      <c r="BL119" s="279"/>
      <c r="BM119" s="279"/>
      <c r="BN119" s="279"/>
      <c r="BO119" s="1081" t="s">
        <v>474</v>
      </c>
      <c r="BP119" s="1112"/>
      <c r="BQ119" s="1103">
        <v>18299685</v>
      </c>
      <c r="BR119" s="1104"/>
      <c r="BS119" s="1104"/>
      <c r="BT119" s="1104"/>
      <c r="BU119" s="1104"/>
      <c r="BV119" s="1104">
        <v>19257919</v>
      </c>
      <c r="BW119" s="1104"/>
      <c r="BX119" s="1104"/>
      <c r="BY119" s="1104"/>
      <c r="BZ119" s="1104"/>
      <c r="CA119" s="1104">
        <v>19842497</v>
      </c>
      <c r="CB119" s="1104"/>
      <c r="CC119" s="1104"/>
      <c r="CD119" s="1104"/>
      <c r="CE119" s="1104"/>
      <c r="CF119" s="1105"/>
      <c r="CG119" s="1106"/>
      <c r="CH119" s="1106"/>
      <c r="CI119" s="1106"/>
      <c r="CJ119" s="1107"/>
      <c r="CK119" s="1053"/>
      <c r="CL119" s="1054"/>
      <c r="CM119" s="1108" t="s">
        <v>475</v>
      </c>
      <c r="CN119" s="1109"/>
      <c r="CO119" s="1109"/>
      <c r="CP119" s="1109"/>
      <c r="CQ119" s="1109"/>
      <c r="CR119" s="1109"/>
      <c r="CS119" s="1109"/>
      <c r="CT119" s="1109"/>
      <c r="CU119" s="1109"/>
      <c r="CV119" s="1109"/>
      <c r="CW119" s="1109"/>
      <c r="CX119" s="1109"/>
      <c r="CY119" s="1109"/>
      <c r="CZ119" s="1109"/>
      <c r="DA119" s="1109"/>
      <c r="DB119" s="1109"/>
      <c r="DC119" s="1109"/>
      <c r="DD119" s="1109"/>
      <c r="DE119" s="1109"/>
      <c r="DF119" s="1110"/>
      <c r="DG119" s="1111">
        <v>64555</v>
      </c>
      <c r="DH119" s="1090"/>
      <c r="DI119" s="1090"/>
      <c r="DJ119" s="1090"/>
      <c r="DK119" s="1091"/>
      <c r="DL119" s="1089">
        <v>52788</v>
      </c>
      <c r="DM119" s="1090"/>
      <c r="DN119" s="1090"/>
      <c r="DO119" s="1090"/>
      <c r="DP119" s="1091"/>
      <c r="DQ119" s="1089">
        <v>42418</v>
      </c>
      <c r="DR119" s="1090"/>
      <c r="DS119" s="1090"/>
      <c r="DT119" s="1090"/>
      <c r="DU119" s="1091"/>
      <c r="DV119" s="1092">
        <v>0.7</v>
      </c>
      <c r="DW119" s="1093"/>
      <c r="DX119" s="1093"/>
      <c r="DY119" s="1093"/>
      <c r="DZ119" s="1094"/>
    </row>
    <row r="120" spans="1:130" s="248" customFormat="1" ht="26.25" customHeight="1" x14ac:dyDescent="0.2">
      <c r="A120" s="1165"/>
      <c r="B120" s="1052"/>
      <c r="C120" s="1022" t="s">
        <v>451</v>
      </c>
      <c r="D120" s="1023"/>
      <c r="E120" s="1023"/>
      <c r="F120" s="1023"/>
      <c r="G120" s="1023"/>
      <c r="H120" s="1023"/>
      <c r="I120" s="1023"/>
      <c r="J120" s="1023"/>
      <c r="K120" s="1023"/>
      <c r="L120" s="1023"/>
      <c r="M120" s="1023"/>
      <c r="N120" s="1023"/>
      <c r="O120" s="1023"/>
      <c r="P120" s="1023"/>
      <c r="Q120" s="1023"/>
      <c r="R120" s="1023"/>
      <c r="S120" s="1023"/>
      <c r="T120" s="1023"/>
      <c r="U120" s="1023"/>
      <c r="V120" s="1023"/>
      <c r="W120" s="1023"/>
      <c r="X120" s="1023"/>
      <c r="Y120" s="1023"/>
      <c r="Z120" s="1024"/>
      <c r="AA120" s="1064" t="s">
        <v>128</v>
      </c>
      <c r="AB120" s="1065"/>
      <c r="AC120" s="1065"/>
      <c r="AD120" s="1065"/>
      <c r="AE120" s="1066"/>
      <c r="AF120" s="1067" t="s">
        <v>128</v>
      </c>
      <c r="AG120" s="1065"/>
      <c r="AH120" s="1065"/>
      <c r="AI120" s="1065"/>
      <c r="AJ120" s="1066"/>
      <c r="AK120" s="1067" t="s">
        <v>448</v>
      </c>
      <c r="AL120" s="1065"/>
      <c r="AM120" s="1065"/>
      <c r="AN120" s="1065"/>
      <c r="AO120" s="1066"/>
      <c r="AP120" s="1068" t="s">
        <v>128</v>
      </c>
      <c r="AQ120" s="1069"/>
      <c r="AR120" s="1069"/>
      <c r="AS120" s="1069"/>
      <c r="AT120" s="1070"/>
      <c r="AU120" s="1095" t="s">
        <v>476</v>
      </c>
      <c r="AV120" s="1096"/>
      <c r="AW120" s="1096"/>
      <c r="AX120" s="1096"/>
      <c r="AY120" s="1097"/>
      <c r="AZ120" s="1046" t="s">
        <v>477</v>
      </c>
      <c r="BA120" s="995"/>
      <c r="BB120" s="995"/>
      <c r="BC120" s="995"/>
      <c r="BD120" s="995"/>
      <c r="BE120" s="995"/>
      <c r="BF120" s="995"/>
      <c r="BG120" s="995"/>
      <c r="BH120" s="995"/>
      <c r="BI120" s="995"/>
      <c r="BJ120" s="995"/>
      <c r="BK120" s="995"/>
      <c r="BL120" s="995"/>
      <c r="BM120" s="995"/>
      <c r="BN120" s="995"/>
      <c r="BO120" s="995"/>
      <c r="BP120" s="996"/>
      <c r="BQ120" s="1032">
        <v>5883961</v>
      </c>
      <c r="BR120" s="1033"/>
      <c r="BS120" s="1033"/>
      <c r="BT120" s="1033"/>
      <c r="BU120" s="1033"/>
      <c r="BV120" s="1033">
        <v>6129367</v>
      </c>
      <c r="BW120" s="1033"/>
      <c r="BX120" s="1033"/>
      <c r="BY120" s="1033"/>
      <c r="BZ120" s="1033"/>
      <c r="CA120" s="1033">
        <v>6364367</v>
      </c>
      <c r="CB120" s="1033"/>
      <c r="CC120" s="1033"/>
      <c r="CD120" s="1033"/>
      <c r="CE120" s="1033"/>
      <c r="CF120" s="1047">
        <v>111.8</v>
      </c>
      <c r="CG120" s="1048"/>
      <c r="CH120" s="1048"/>
      <c r="CI120" s="1048"/>
      <c r="CJ120" s="1048"/>
      <c r="CK120" s="1113" t="s">
        <v>478</v>
      </c>
      <c r="CL120" s="1114"/>
      <c r="CM120" s="1114"/>
      <c r="CN120" s="1114"/>
      <c r="CO120" s="1115"/>
      <c r="CP120" s="1121" t="s">
        <v>479</v>
      </c>
      <c r="CQ120" s="1122"/>
      <c r="CR120" s="1122"/>
      <c r="CS120" s="1122"/>
      <c r="CT120" s="1122"/>
      <c r="CU120" s="1122"/>
      <c r="CV120" s="1122"/>
      <c r="CW120" s="1122"/>
      <c r="CX120" s="1122"/>
      <c r="CY120" s="1122"/>
      <c r="CZ120" s="1122"/>
      <c r="DA120" s="1122"/>
      <c r="DB120" s="1122"/>
      <c r="DC120" s="1122"/>
      <c r="DD120" s="1122"/>
      <c r="DE120" s="1122"/>
      <c r="DF120" s="1123"/>
      <c r="DG120" s="1032" t="s">
        <v>128</v>
      </c>
      <c r="DH120" s="1033"/>
      <c r="DI120" s="1033"/>
      <c r="DJ120" s="1033"/>
      <c r="DK120" s="1033"/>
      <c r="DL120" s="1033" t="s">
        <v>128</v>
      </c>
      <c r="DM120" s="1033"/>
      <c r="DN120" s="1033"/>
      <c r="DO120" s="1033"/>
      <c r="DP120" s="1033"/>
      <c r="DQ120" s="1033">
        <v>1472161</v>
      </c>
      <c r="DR120" s="1033"/>
      <c r="DS120" s="1033"/>
      <c r="DT120" s="1033"/>
      <c r="DU120" s="1033"/>
      <c r="DV120" s="1034">
        <v>25.9</v>
      </c>
      <c r="DW120" s="1034"/>
      <c r="DX120" s="1034"/>
      <c r="DY120" s="1034"/>
      <c r="DZ120" s="1035"/>
    </row>
    <row r="121" spans="1:130" s="248" customFormat="1" ht="26.25" customHeight="1" x14ac:dyDescent="0.2">
      <c r="A121" s="1165"/>
      <c r="B121" s="1052"/>
      <c r="C121" s="1073" t="s">
        <v>480</v>
      </c>
      <c r="D121" s="1074"/>
      <c r="E121" s="1074"/>
      <c r="F121" s="1074"/>
      <c r="G121" s="1074"/>
      <c r="H121" s="1074"/>
      <c r="I121" s="1074"/>
      <c r="J121" s="1074"/>
      <c r="K121" s="1074"/>
      <c r="L121" s="1074"/>
      <c r="M121" s="1074"/>
      <c r="N121" s="1074"/>
      <c r="O121" s="1074"/>
      <c r="P121" s="1074"/>
      <c r="Q121" s="1074"/>
      <c r="R121" s="1074"/>
      <c r="S121" s="1074"/>
      <c r="T121" s="1074"/>
      <c r="U121" s="1074"/>
      <c r="V121" s="1074"/>
      <c r="W121" s="1074"/>
      <c r="X121" s="1074"/>
      <c r="Y121" s="1074"/>
      <c r="Z121" s="1075"/>
      <c r="AA121" s="1064" t="s">
        <v>448</v>
      </c>
      <c r="AB121" s="1065"/>
      <c r="AC121" s="1065"/>
      <c r="AD121" s="1065"/>
      <c r="AE121" s="1066"/>
      <c r="AF121" s="1067" t="s">
        <v>128</v>
      </c>
      <c r="AG121" s="1065"/>
      <c r="AH121" s="1065"/>
      <c r="AI121" s="1065"/>
      <c r="AJ121" s="1066"/>
      <c r="AK121" s="1067" t="s">
        <v>128</v>
      </c>
      <c r="AL121" s="1065"/>
      <c r="AM121" s="1065"/>
      <c r="AN121" s="1065"/>
      <c r="AO121" s="1066"/>
      <c r="AP121" s="1068" t="s">
        <v>128</v>
      </c>
      <c r="AQ121" s="1069"/>
      <c r="AR121" s="1069"/>
      <c r="AS121" s="1069"/>
      <c r="AT121" s="1070"/>
      <c r="AU121" s="1098"/>
      <c r="AV121" s="1099"/>
      <c r="AW121" s="1099"/>
      <c r="AX121" s="1099"/>
      <c r="AY121" s="1100"/>
      <c r="AZ121" s="1055" t="s">
        <v>481</v>
      </c>
      <c r="BA121" s="1056"/>
      <c r="BB121" s="1056"/>
      <c r="BC121" s="1056"/>
      <c r="BD121" s="1056"/>
      <c r="BE121" s="1056"/>
      <c r="BF121" s="1056"/>
      <c r="BG121" s="1056"/>
      <c r="BH121" s="1056"/>
      <c r="BI121" s="1056"/>
      <c r="BJ121" s="1056"/>
      <c r="BK121" s="1056"/>
      <c r="BL121" s="1056"/>
      <c r="BM121" s="1056"/>
      <c r="BN121" s="1056"/>
      <c r="BO121" s="1056"/>
      <c r="BP121" s="1057"/>
      <c r="BQ121" s="1025">
        <v>60809</v>
      </c>
      <c r="BR121" s="1026"/>
      <c r="BS121" s="1026"/>
      <c r="BT121" s="1026"/>
      <c r="BU121" s="1026"/>
      <c r="BV121" s="1026">
        <v>46151</v>
      </c>
      <c r="BW121" s="1026"/>
      <c r="BX121" s="1026"/>
      <c r="BY121" s="1026"/>
      <c r="BZ121" s="1026"/>
      <c r="CA121" s="1026">
        <v>32725</v>
      </c>
      <c r="CB121" s="1026"/>
      <c r="CC121" s="1026"/>
      <c r="CD121" s="1026"/>
      <c r="CE121" s="1026"/>
      <c r="CF121" s="1020">
        <v>0.6</v>
      </c>
      <c r="CG121" s="1021"/>
      <c r="CH121" s="1021"/>
      <c r="CI121" s="1021"/>
      <c r="CJ121" s="1021"/>
      <c r="CK121" s="1116"/>
      <c r="CL121" s="1117"/>
      <c r="CM121" s="1117"/>
      <c r="CN121" s="1117"/>
      <c r="CO121" s="1118"/>
      <c r="CP121" s="1126" t="s">
        <v>418</v>
      </c>
      <c r="CQ121" s="1127"/>
      <c r="CR121" s="1127"/>
      <c r="CS121" s="1127"/>
      <c r="CT121" s="1127"/>
      <c r="CU121" s="1127"/>
      <c r="CV121" s="1127"/>
      <c r="CW121" s="1127"/>
      <c r="CX121" s="1127"/>
      <c r="CY121" s="1127"/>
      <c r="CZ121" s="1127"/>
      <c r="DA121" s="1127"/>
      <c r="DB121" s="1127"/>
      <c r="DC121" s="1127"/>
      <c r="DD121" s="1127"/>
      <c r="DE121" s="1127"/>
      <c r="DF121" s="1128"/>
      <c r="DG121" s="1025">
        <v>1549809</v>
      </c>
      <c r="DH121" s="1026"/>
      <c r="DI121" s="1026"/>
      <c r="DJ121" s="1026"/>
      <c r="DK121" s="1026"/>
      <c r="DL121" s="1026">
        <v>1411874</v>
      </c>
      <c r="DM121" s="1026"/>
      <c r="DN121" s="1026"/>
      <c r="DO121" s="1026"/>
      <c r="DP121" s="1026"/>
      <c r="DQ121" s="1026">
        <v>1289110</v>
      </c>
      <c r="DR121" s="1026"/>
      <c r="DS121" s="1026"/>
      <c r="DT121" s="1026"/>
      <c r="DU121" s="1026"/>
      <c r="DV121" s="1027">
        <v>22.6</v>
      </c>
      <c r="DW121" s="1027"/>
      <c r="DX121" s="1027"/>
      <c r="DY121" s="1027"/>
      <c r="DZ121" s="1028"/>
    </row>
    <row r="122" spans="1:130" s="248" customFormat="1" ht="26.25" customHeight="1" x14ac:dyDescent="0.2">
      <c r="A122" s="1165"/>
      <c r="B122" s="1052"/>
      <c r="C122" s="1022" t="s">
        <v>461</v>
      </c>
      <c r="D122" s="1023"/>
      <c r="E122" s="1023"/>
      <c r="F122" s="1023"/>
      <c r="G122" s="1023"/>
      <c r="H122" s="1023"/>
      <c r="I122" s="1023"/>
      <c r="J122" s="1023"/>
      <c r="K122" s="1023"/>
      <c r="L122" s="1023"/>
      <c r="M122" s="1023"/>
      <c r="N122" s="1023"/>
      <c r="O122" s="1023"/>
      <c r="P122" s="1023"/>
      <c r="Q122" s="1023"/>
      <c r="R122" s="1023"/>
      <c r="S122" s="1023"/>
      <c r="T122" s="1023"/>
      <c r="U122" s="1023"/>
      <c r="V122" s="1023"/>
      <c r="W122" s="1023"/>
      <c r="X122" s="1023"/>
      <c r="Y122" s="1023"/>
      <c r="Z122" s="1024"/>
      <c r="AA122" s="1064" t="s">
        <v>128</v>
      </c>
      <c r="AB122" s="1065"/>
      <c r="AC122" s="1065"/>
      <c r="AD122" s="1065"/>
      <c r="AE122" s="1066"/>
      <c r="AF122" s="1067" t="s">
        <v>448</v>
      </c>
      <c r="AG122" s="1065"/>
      <c r="AH122" s="1065"/>
      <c r="AI122" s="1065"/>
      <c r="AJ122" s="1066"/>
      <c r="AK122" s="1067" t="s">
        <v>128</v>
      </c>
      <c r="AL122" s="1065"/>
      <c r="AM122" s="1065"/>
      <c r="AN122" s="1065"/>
      <c r="AO122" s="1066"/>
      <c r="AP122" s="1068" t="s">
        <v>448</v>
      </c>
      <c r="AQ122" s="1069"/>
      <c r="AR122" s="1069"/>
      <c r="AS122" s="1069"/>
      <c r="AT122" s="1070"/>
      <c r="AU122" s="1098"/>
      <c r="AV122" s="1099"/>
      <c r="AW122" s="1099"/>
      <c r="AX122" s="1099"/>
      <c r="AY122" s="1100"/>
      <c r="AZ122" s="1080" t="s">
        <v>482</v>
      </c>
      <c r="BA122" s="1071"/>
      <c r="BB122" s="1071"/>
      <c r="BC122" s="1071"/>
      <c r="BD122" s="1071"/>
      <c r="BE122" s="1071"/>
      <c r="BF122" s="1071"/>
      <c r="BG122" s="1071"/>
      <c r="BH122" s="1071"/>
      <c r="BI122" s="1071"/>
      <c r="BJ122" s="1071"/>
      <c r="BK122" s="1071"/>
      <c r="BL122" s="1071"/>
      <c r="BM122" s="1071"/>
      <c r="BN122" s="1071"/>
      <c r="BO122" s="1071"/>
      <c r="BP122" s="1072"/>
      <c r="BQ122" s="1103">
        <v>11138864</v>
      </c>
      <c r="BR122" s="1104"/>
      <c r="BS122" s="1104"/>
      <c r="BT122" s="1104"/>
      <c r="BU122" s="1104"/>
      <c r="BV122" s="1104">
        <v>11002267</v>
      </c>
      <c r="BW122" s="1104"/>
      <c r="BX122" s="1104"/>
      <c r="BY122" s="1104"/>
      <c r="BZ122" s="1104"/>
      <c r="CA122" s="1104">
        <v>11545151</v>
      </c>
      <c r="CB122" s="1104"/>
      <c r="CC122" s="1104"/>
      <c r="CD122" s="1104"/>
      <c r="CE122" s="1104"/>
      <c r="CF122" s="1124">
        <v>202.8</v>
      </c>
      <c r="CG122" s="1125"/>
      <c r="CH122" s="1125"/>
      <c r="CI122" s="1125"/>
      <c r="CJ122" s="1125"/>
      <c r="CK122" s="1116"/>
      <c r="CL122" s="1117"/>
      <c r="CM122" s="1117"/>
      <c r="CN122" s="1117"/>
      <c r="CO122" s="1118"/>
      <c r="CP122" s="1126" t="s">
        <v>483</v>
      </c>
      <c r="CQ122" s="1127"/>
      <c r="CR122" s="1127"/>
      <c r="CS122" s="1127"/>
      <c r="CT122" s="1127"/>
      <c r="CU122" s="1127"/>
      <c r="CV122" s="1127"/>
      <c r="CW122" s="1127"/>
      <c r="CX122" s="1127"/>
      <c r="CY122" s="1127"/>
      <c r="CZ122" s="1127"/>
      <c r="DA122" s="1127"/>
      <c r="DB122" s="1127"/>
      <c r="DC122" s="1127"/>
      <c r="DD122" s="1127"/>
      <c r="DE122" s="1127"/>
      <c r="DF122" s="1128"/>
      <c r="DG122" s="1025">
        <v>1233715</v>
      </c>
      <c r="DH122" s="1026"/>
      <c r="DI122" s="1026"/>
      <c r="DJ122" s="1026"/>
      <c r="DK122" s="1026"/>
      <c r="DL122" s="1026">
        <v>1190540</v>
      </c>
      <c r="DM122" s="1026"/>
      <c r="DN122" s="1026"/>
      <c r="DO122" s="1026"/>
      <c r="DP122" s="1026"/>
      <c r="DQ122" s="1026">
        <v>1149797</v>
      </c>
      <c r="DR122" s="1026"/>
      <c r="DS122" s="1026"/>
      <c r="DT122" s="1026"/>
      <c r="DU122" s="1026"/>
      <c r="DV122" s="1027">
        <v>20.2</v>
      </c>
      <c r="DW122" s="1027"/>
      <c r="DX122" s="1027"/>
      <c r="DY122" s="1027"/>
      <c r="DZ122" s="1028"/>
    </row>
    <row r="123" spans="1:130" s="248" customFormat="1" ht="26.25" customHeight="1" x14ac:dyDescent="0.2">
      <c r="A123" s="1165"/>
      <c r="B123" s="1052"/>
      <c r="C123" s="1022" t="s">
        <v>468</v>
      </c>
      <c r="D123" s="1023"/>
      <c r="E123" s="1023"/>
      <c r="F123" s="1023"/>
      <c r="G123" s="1023"/>
      <c r="H123" s="1023"/>
      <c r="I123" s="1023"/>
      <c r="J123" s="1023"/>
      <c r="K123" s="1023"/>
      <c r="L123" s="1023"/>
      <c r="M123" s="1023"/>
      <c r="N123" s="1023"/>
      <c r="O123" s="1023"/>
      <c r="P123" s="1023"/>
      <c r="Q123" s="1023"/>
      <c r="R123" s="1023"/>
      <c r="S123" s="1023"/>
      <c r="T123" s="1023"/>
      <c r="U123" s="1023"/>
      <c r="V123" s="1023"/>
      <c r="W123" s="1023"/>
      <c r="X123" s="1023"/>
      <c r="Y123" s="1023"/>
      <c r="Z123" s="1024"/>
      <c r="AA123" s="1064" t="s">
        <v>128</v>
      </c>
      <c r="AB123" s="1065"/>
      <c r="AC123" s="1065"/>
      <c r="AD123" s="1065"/>
      <c r="AE123" s="1066"/>
      <c r="AF123" s="1067" t="s">
        <v>448</v>
      </c>
      <c r="AG123" s="1065"/>
      <c r="AH123" s="1065"/>
      <c r="AI123" s="1065"/>
      <c r="AJ123" s="1066"/>
      <c r="AK123" s="1067" t="s">
        <v>128</v>
      </c>
      <c r="AL123" s="1065"/>
      <c r="AM123" s="1065"/>
      <c r="AN123" s="1065"/>
      <c r="AO123" s="1066"/>
      <c r="AP123" s="1068" t="s">
        <v>128</v>
      </c>
      <c r="AQ123" s="1069"/>
      <c r="AR123" s="1069"/>
      <c r="AS123" s="1069"/>
      <c r="AT123" s="1070"/>
      <c r="AU123" s="1101"/>
      <c r="AV123" s="1102"/>
      <c r="AW123" s="1102"/>
      <c r="AX123" s="1102"/>
      <c r="AY123" s="1102"/>
      <c r="AZ123" s="279" t="s">
        <v>186</v>
      </c>
      <c r="BA123" s="279"/>
      <c r="BB123" s="279"/>
      <c r="BC123" s="279"/>
      <c r="BD123" s="279"/>
      <c r="BE123" s="279"/>
      <c r="BF123" s="279"/>
      <c r="BG123" s="279"/>
      <c r="BH123" s="279"/>
      <c r="BI123" s="279"/>
      <c r="BJ123" s="279"/>
      <c r="BK123" s="279"/>
      <c r="BL123" s="279"/>
      <c r="BM123" s="279"/>
      <c r="BN123" s="279"/>
      <c r="BO123" s="1081" t="s">
        <v>484</v>
      </c>
      <c r="BP123" s="1112"/>
      <c r="BQ123" s="1171">
        <v>17083634</v>
      </c>
      <c r="BR123" s="1172"/>
      <c r="BS123" s="1172"/>
      <c r="BT123" s="1172"/>
      <c r="BU123" s="1172"/>
      <c r="BV123" s="1172">
        <v>17177785</v>
      </c>
      <c r="BW123" s="1172"/>
      <c r="BX123" s="1172"/>
      <c r="BY123" s="1172"/>
      <c r="BZ123" s="1172"/>
      <c r="CA123" s="1172">
        <v>17942243</v>
      </c>
      <c r="CB123" s="1172"/>
      <c r="CC123" s="1172"/>
      <c r="CD123" s="1172"/>
      <c r="CE123" s="1172"/>
      <c r="CF123" s="1105"/>
      <c r="CG123" s="1106"/>
      <c r="CH123" s="1106"/>
      <c r="CI123" s="1106"/>
      <c r="CJ123" s="1107"/>
      <c r="CK123" s="1116"/>
      <c r="CL123" s="1117"/>
      <c r="CM123" s="1117"/>
      <c r="CN123" s="1117"/>
      <c r="CO123" s="1118"/>
      <c r="CP123" s="1126" t="s">
        <v>485</v>
      </c>
      <c r="CQ123" s="1127"/>
      <c r="CR123" s="1127"/>
      <c r="CS123" s="1127"/>
      <c r="CT123" s="1127"/>
      <c r="CU123" s="1127"/>
      <c r="CV123" s="1127"/>
      <c r="CW123" s="1127"/>
      <c r="CX123" s="1127"/>
      <c r="CY123" s="1127"/>
      <c r="CZ123" s="1127"/>
      <c r="DA123" s="1127"/>
      <c r="DB123" s="1127"/>
      <c r="DC123" s="1127"/>
      <c r="DD123" s="1127"/>
      <c r="DE123" s="1127"/>
      <c r="DF123" s="1128"/>
      <c r="DG123" s="1064">
        <v>540245</v>
      </c>
      <c r="DH123" s="1065"/>
      <c r="DI123" s="1065"/>
      <c r="DJ123" s="1065"/>
      <c r="DK123" s="1066"/>
      <c r="DL123" s="1067">
        <v>485899</v>
      </c>
      <c r="DM123" s="1065"/>
      <c r="DN123" s="1065"/>
      <c r="DO123" s="1065"/>
      <c r="DP123" s="1066"/>
      <c r="DQ123" s="1067">
        <v>434702</v>
      </c>
      <c r="DR123" s="1065"/>
      <c r="DS123" s="1065"/>
      <c r="DT123" s="1065"/>
      <c r="DU123" s="1066"/>
      <c r="DV123" s="1068">
        <v>7.6</v>
      </c>
      <c r="DW123" s="1069"/>
      <c r="DX123" s="1069"/>
      <c r="DY123" s="1069"/>
      <c r="DZ123" s="1070"/>
    </row>
    <row r="124" spans="1:130" s="248" customFormat="1" ht="26.25" customHeight="1" thickBot="1" x14ac:dyDescent="0.25">
      <c r="A124" s="1165"/>
      <c r="B124" s="1052"/>
      <c r="C124" s="1022" t="s">
        <v>471</v>
      </c>
      <c r="D124" s="1023"/>
      <c r="E124" s="1023"/>
      <c r="F124" s="1023"/>
      <c r="G124" s="1023"/>
      <c r="H124" s="1023"/>
      <c r="I124" s="1023"/>
      <c r="J124" s="1023"/>
      <c r="K124" s="1023"/>
      <c r="L124" s="1023"/>
      <c r="M124" s="1023"/>
      <c r="N124" s="1023"/>
      <c r="O124" s="1023"/>
      <c r="P124" s="1023"/>
      <c r="Q124" s="1023"/>
      <c r="R124" s="1023"/>
      <c r="S124" s="1023"/>
      <c r="T124" s="1023"/>
      <c r="U124" s="1023"/>
      <c r="V124" s="1023"/>
      <c r="W124" s="1023"/>
      <c r="X124" s="1023"/>
      <c r="Y124" s="1023"/>
      <c r="Z124" s="1024"/>
      <c r="AA124" s="1064" t="s">
        <v>128</v>
      </c>
      <c r="AB124" s="1065"/>
      <c r="AC124" s="1065"/>
      <c r="AD124" s="1065"/>
      <c r="AE124" s="1066"/>
      <c r="AF124" s="1067">
        <v>6723</v>
      </c>
      <c r="AG124" s="1065"/>
      <c r="AH124" s="1065"/>
      <c r="AI124" s="1065"/>
      <c r="AJ124" s="1066"/>
      <c r="AK124" s="1067" t="s">
        <v>128</v>
      </c>
      <c r="AL124" s="1065"/>
      <c r="AM124" s="1065"/>
      <c r="AN124" s="1065"/>
      <c r="AO124" s="1066"/>
      <c r="AP124" s="1068" t="s">
        <v>464</v>
      </c>
      <c r="AQ124" s="1069"/>
      <c r="AR124" s="1069"/>
      <c r="AS124" s="1069"/>
      <c r="AT124" s="1070"/>
      <c r="AU124" s="1167" t="s">
        <v>486</v>
      </c>
      <c r="AV124" s="1168"/>
      <c r="AW124" s="1168"/>
      <c r="AX124" s="1168"/>
      <c r="AY124" s="1168"/>
      <c r="AZ124" s="1168"/>
      <c r="BA124" s="1168"/>
      <c r="BB124" s="1168"/>
      <c r="BC124" s="1168"/>
      <c r="BD124" s="1168"/>
      <c r="BE124" s="1168"/>
      <c r="BF124" s="1168"/>
      <c r="BG124" s="1168"/>
      <c r="BH124" s="1168"/>
      <c r="BI124" s="1168"/>
      <c r="BJ124" s="1168"/>
      <c r="BK124" s="1168"/>
      <c r="BL124" s="1168"/>
      <c r="BM124" s="1168"/>
      <c r="BN124" s="1168"/>
      <c r="BO124" s="1168"/>
      <c r="BP124" s="1169"/>
      <c r="BQ124" s="1170">
        <v>21.8</v>
      </c>
      <c r="BR124" s="1134"/>
      <c r="BS124" s="1134"/>
      <c r="BT124" s="1134"/>
      <c r="BU124" s="1134"/>
      <c r="BV124" s="1134">
        <v>38.299999999999997</v>
      </c>
      <c r="BW124" s="1134"/>
      <c r="BX124" s="1134"/>
      <c r="BY124" s="1134"/>
      <c r="BZ124" s="1134"/>
      <c r="CA124" s="1134">
        <v>33.299999999999997</v>
      </c>
      <c r="CB124" s="1134"/>
      <c r="CC124" s="1134"/>
      <c r="CD124" s="1134"/>
      <c r="CE124" s="1134"/>
      <c r="CF124" s="1135"/>
      <c r="CG124" s="1136"/>
      <c r="CH124" s="1136"/>
      <c r="CI124" s="1136"/>
      <c r="CJ124" s="1137"/>
      <c r="CK124" s="1119"/>
      <c r="CL124" s="1119"/>
      <c r="CM124" s="1119"/>
      <c r="CN124" s="1119"/>
      <c r="CO124" s="1120"/>
      <c r="CP124" s="1126" t="s">
        <v>487</v>
      </c>
      <c r="CQ124" s="1127"/>
      <c r="CR124" s="1127"/>
      <c r="CS124" s="1127"/>
      <c r="CT124" s="1127"/>
      <c r="CU124" s="1127"/>
      <c r="CV124" s="1127"/>
      <c r="CW124" s="1127"/>
      <c r="CX124" s="1127"/>
      <c r="CY124" s="1127"/>
      <c r="CZ124" s="1127"/>
      <c r="DA124" s="1127"/>
      <c r="DB124" s="1127"/>
      <c r="DC124" s="1127"/>
      <c r="DD124" s="1127"/>
      <c r="DE124" s="1127"/>
      <c r="DF124" s="1128"/>
      <c r="DG124" s="1111">
        <v>1262445</v>
      </c>
      <c r="DH124" s="1090"/>
      <c r="DI124" s="1090"/>
      <c r="DJ124" s="1090"/>
      <c r="DK124" s="1091"/>
      <c r="DL124" s="1089">
        <v>1196341</v>
      </c>
      <c r="DM124" s="1090"/>
      <c r="DN124" s="1090"/>
      <c r="DO124" s="1090"/>
      <c r="DP124" s="1091"/>
      <c r="DQ124" s="1089" t="s">
        <v>128</v>
      </c>
      <c r="DR124" s="1090"/>
      <c r="DS124" s="1090"/>
      <c r="DT124" s="1090"/>
      <c r="DU124" s="1091"/>
      <c r="DV124" s="1092" t="s">
        <v>448</v>
      </c>
      <c r="DW124" s="1093"/>
      <c r="DX124" s="1093"/>
      <c r="DY124" s="1093"/>
      <c r="DZ124" s="1094"/>
    </row>
    <row r="125" spans="1:130" s="248" customFormat="1" ht="26.25" customHeight="1" x14ac:dyDescent="0.2">
      <c r="A125" s="1165"/>
      <c r="B125" s="1052"/>
      <c r="C125" s="1022" t="s">
        <v>473</v>
      </c>
      <c r="D125" s="1023"/>
      <c r="E125" s="1023"/>
      <c r="F125" s="1023"/>
      <c r="G125" s="1023"/>
      <c r="H125" s="1023"/>
      <c r="I125" s="1023"/>
      <c r="J125" s="1023"/>
      <c r="K125" s="1023"/>
      <c r="L125" s="1023"/>
      <c r="M125" s="1023"/>
      <c r="N125" s="1023"/>
      <c r="O125" s="1023"/>
      <c r="P125" s="1023"/>
      <c r="Q125" s="1023"/>
      <c r="R125" s="1023"/>
      <c r="S125" s="1023"/>
      <c r="T125" s="1023"/>
      <c r="U125" s="1023"/>
      <c r="V125" s="1023"/>
      <c r="W125" s="1023"/>
      <c r="X125" s="1023"/>
      <c r="Y125" s="1023"/>
      <c r="Z125" s="1024"/>
      <c r="AA125" s="1064" t="s">
        <v>128</v>
      </c>
      <c r="AB125" s="1065"/>
      <c r="AC125" s="1065"/>
      <c r="AD125" s="1065"/>
      <c r="AE125" s="1066"/>
      <c r="AF125" s="1067" t="s">
        <v>448</v>
      </c>
      <c r="AG125" s="1065"/>
      <c r="AH125" s="1065"/>
      <c r="AI125" s="1065"/>
      <c r="AJ125" s="1066"/>
      <c r="AK125" s="1067" t="s">
        <v>448</v>
      </c>
      <c r="AL125" s="1065"/>
      <c r="AM125" s="1065"/>
      <c r="AN125" s="1065"/>
      <c r="AO125" s="1066"/>
      <c r="AP125" s="1068" t="s">
        <v>448</v>
      </c>
      <c r="AQ125" s="1069"/>
      <c r="AR125" s="1069"/>
      <c r="AS125" s="1069"/>
      <c r="AT125" s="107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9" t="s">
        <v>488</v>
      </c>
      <c r="CL125" s="1114"/>
      <c r="CM125" s="1114"/>
      <c r="CN125" s="1114"/>
      <c r="CO125" s="1115"/>
      <c r="CP125" s="1046" t="s">
        <v>489</v>
      </c>
      <c r="CQ125" s="995"/>
      <c r="CR125" s="995"/>
      <c r="CS125" s="995"/>
      <c r="CT125" s="995"/>
      <c r="CU125" s="995"/>
      <c r="CV125" s="995"/>
      <c r="CW125" s="995"/>
      <c r="CX125" s="995"/>
      <c r="CY125" s="995"/>
      <c r="CZ125" s="995"/>
      <c r="DA125" s="995"/>
      <c r="DB125" s="995"/>
      <c r="DC125" s="995"/>
      <c r="DD125" s="995"/>
      <c r="DE125" s="995"/>
      <c r="DF125" s="996"/>
      <c r="DG125" s="1032" t="s">
        <v>137</v>
      </c>
      <c r="DH125" s="1033"/>
      <c r="DI125" s="1033"/>
      <c r="DJ125" s="1033"/>
      <c r="DK125" s="1033"/>
      <c r="DL125" s="1033" t="s">
        <v>448</v>
      </c>
      <c r="DM125" s="1033"/>
      <c r="DN125" s="1033"/>
      <c r="DO125" s="1033"/>
      <c r="DP125" s="1033"/>
      <c r="DQ125" s="1033" t="s">
        <v>448</v>
      </c>
      <c r="DR125" s="1033"/>
      <c r="DS125" s="1033"/>
      <c r="DT125" s="1033"/>
      <c r="DU125" s="1033"/>
      <c r="DV125" s="1034" t="s">
        <v>448</v>
      </c>
      <c r="DW125" s="1034"/>
      <c r="DX125" s="1034"/>
      <c r="DY125" s="1034"/>
      <c r="DZ125" s="1035"/>
    </row>
    <row r="126" spans="1:130" s="248" customFormat="1" ht="26.25" customHeight="1" thickBot="1" x14ac:dyDescent="0.25">
      <c r="A126" s="1165"/>
      <c r="B126" s="1052"/>
      <c r="C126" s="1022" t="s">
        <v>475</v>
      </c>
      <c r="D126" s="1023"/>
      <c r="E126" s="1023"/>
      <c r="F126" s="1023"/>
      <c r="G126" s="1023"/>
      <c r="H126" s="1023"/>
      <c r="I126" s="1023"/>
      <c r="J126" s="1023"/>
      <c r="K126" s="1023"/>
      <c r="L126" s="1023"/>
      <c r="M126" s="1023"/>
      <c r="N126" s="1023"/>
      <c r="O126" s="1023"/>
      <c r="P126" s="1023"/>
      <c r="Q126" s="1023"/>
      <c r="R126" s="1023"/>
      <c r="S126" s="1023"/>
      <c r="T126" s="1023"/>
      <c r="U126" s="1023"/>
      <c r="V126" s="1023"/>
      <c r="W126" s="1023"/>
      <c r="X126" s="1023"/>
      <c r="Y126" s="1023"/>
      <c r="Z126" s="1024"/>
      <c r="AA126" s="1064" t="s">
        <v>128</v>
      </c>
      <c r="AB126" s="1065"/>
      <c r="AC126" s="1065"/>
      <c r="AD126" s="1065"/>
      <c r="AE126" s="1066"/>
      <c r="AF126" s="1067" t="s">
        <v>448</v>
      </c>
      <c r="AG126" s="1065"/>
      <c r="AH126" s="1065"/>
      <c r="AI126" s="1065"/>
      <c r="AJ126" s="1066"/>
      <c r="AK126" s="1067" t="s">
        <v>448</v>
      </c>
      <c r="AL126" s="1065"/>
      <c r="AM126" s="1065"/>
      <c r="AN126" s="1065"/>
      <c r="AO126" s="1066"/>
      <c r="AP126" s="1068" t="s">
        <v>448</v>
      </c>
      <c r="AQ126" s="1069"/>
      <c r="AR126" s="1069"/>
      <c r="AS126" s="1069"/>
      <c r="AT126" s="107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30"/>
      <c r="CL126" s="1117"/>
      <c r="CM126" s="1117"/>
      <c r="CN126" s="1117"/>
      <c r="CO126" s="1118"/>
      <c r="CP126" s="1055" t="s">
        <v>490</v>
      </c>
      <c r="CQ126" s="1056"/>
      <c r="CR126" s="1056"/>
      <c r="CS126" s="1056"/>
      <c r="CT126" s="1056"/>
      <c r="CU126" s="1056"/>
      <c r="CV126" s="1056"/>
      <c r="CW126" s="1056"/>
      <c r="CX126" s="1056"/>
      <c r="CY126" s="1056"/>
      <c r="CZ126" s="1056"/>
      <c r="DA126" s="1056"/>
      <c r="DB126" s="1056"/>
      <c r="DC126" s="1056"/>
      <c r="DD126" s="1056"/>
      <c r="DE126" s="1056"/>
      <c r="DF126" s="1057"/>
      <c r="DG126" s="1025" t="s">
        <v>137</v>
      </c>
      <c r="DH126" s="1026"/>
      <c r="DI126" s="1026"/>
      <c r="DJ126" s="1026"/>
      <c r="DK126" s="1026"/>
      <c r="DL126" s="1026" t="s">
        <v>137</v>
      </c>
      <c r="DM126" s="1026"/>
      <c r="DN126" s="1026"/>
      <c r="DO126" s="1026"/>
      <c r="DP126" s="1026"/>
      <c r="DQ126" s="1026" t="s">
        <v>128</v>
      </c>
      <c r="DR126" s="1026"/>
      <c r="DS126" s="1026"/>
      <c r="DT126" s="1026"/>
      <c r="DU126" s="1026"/>
      <c r="DV126" s="1027" t="s">
        <v>448</v>
      </c>
      <c r="DW126" s="1027"/>
      <c r="DX126" s="1027"/>
      <c r="DY126" s="1027"/>
      <c r="DZ126" s="1028"/>
    </row>
    <row r="127" spans="1:130" s="248" customFormat="1" ht="26.25" customHeight="1" x14ac:dyDescent="0.2">
      <c r="A127" s="1166"/>
      <c r="B127" s="1054"/>
      <c r="C127" s="1108" t="s">
        <v>491</v>
      </c>
      <c r="D127" s="1109"/>
      <c r="E127" s="1109"/>
      <c r="F127" s="1109"/>
      <c r="G127" s="1109"/>
      <c r="H127" s="1109"/>
      <c r="I127" s="1109"/>
      <c r="J127" s="1109"/>
      <c r="K127" s="1109"/>
      <c r="L127" s="1109"/>
      <c r="M127" s="1109"/>
      <c r="N127" s="1109"/>
      <c r="O127" s="1109"/>
      <c r="P127" s="1109"/>
      <c r="Q127" s="1109"/>
      <c r="R127" s="1109"/>
      <c r="S127" s="1109"/>
      <c r="T127" s="1109"/>
      <c r="U127" s="1109"/>
      <c r="V127" s="1109"/>
      <c r="W127" s="1109"/>
      <c r="X127" s="1109"/>
      <c r="Y127" s="1109"/>
      <c r="Z127" s="1110"/>
      <c r="AA127" s="1064">
        <v>7289</v>
      </c>
      <c r="AB127" s="1065"/>
      <c r="AC127" s="1065"/>
      <c r="AD127" s="1065"/>
      <c r="AE127" s="1066"/>
      <c r="AF127" s="1067">
        <v>5709</v>
      </c>
      <c r="AG127" s="1065"/>
      <c r="AH127" s="1065"/>
      <c r="AI127" s="1065"/>
      <c r="AJ127" s="1066"/>
      <c r="AK127" s="1067">
        <v>5449</v>
      </c>
      <c r="AL127" s="1065"/>
      <c r="AM127" s="1065"/>
      <c r="AN127" s="1065"/>
      <c r="AO127" s="1066"/>
      <c r="AP127" s="1068">
        <v>0.1</v>
      </c>
      <c r="AQ127" s="1069"/>
      <c r="AR127" s="1069"/>
      <c r="AS127" s="1069"/>
      <c r="AT127" s="1070"/>
      <c r="AU127" s="284"/>
      <c r="AV127" s="284"/>
      <c r="AW127" s="284"/>
      <c r="AX127" s="1138" t="s">
        <v>492</v>
      </c>
      <c r="AY127" s="1139"/>
      <c r="AZ127" s="1139"/>
      <c r="BA127" s="1139"/>
      <c r="BB127" s="1139"/>
      <c r="BC127" s="1139"/>
      <c r="BD127" s="1139"/>
      <c r="BE127" s="1140"/>
      <c r="BF127" s="1141" t="s">
        <v>493</v>
      </c>
      <c r="BG127" s="1139"/>
      <c r="BH127" s="1139"/>
      <c r="BI127" s="1139"/>
      <c r="BJ127" s="1139"/>
      <c r="BK127" s="1139"/>
      <c r="BL127" s="1140"/>
      <c r="BM127" s="1141" t="s">
        <v>494</v>
      </c>
      <c r="BN127" s="1139"/>
      <c r="BO127" s="1139"/>
      <c r="BP127" s="1139"/>
      <c r="BQ127" s="1139"/>
      <c r="BR127" s="1139"/>
      <c r="BS127" s="1140"/>
      <c r="BT127" s="1141" t="s">
        <v>495</v>
      </c>
      <c r="BU127" s="1139"/>
      <c r="BV127" s="1139"/>
      <c r="BW127" s="1139"/>
      <c r="BX127" s="1139"/>
      <c r="BY127" s="1139"/>
      <c r="BZ127" s="1163"/>
      <c r="CA127" s="284"/>
      <c r="CB127" s="284"/>
      <c r="CC127" s="284"/>
      <c r="CD127" s="285"/>
      <c r="CE127" s="285"/>
      <c r="CF127" s="285"/>
      <c r="CG127" s="282"/>
      <c r="CH127" s="282"/>
      <c r="CI127" s="282"/>
      <c r="CJ127" s="283"/>
      <c r="CK127" s="1130"/>
      <c r="CL127" s="1117"/>
      <c r="CM127" s="1117"/>
      <c r="CN127" s="1117"/>
      <c r="CO127" s="1118"/>
      <c r="CP127" s="1055" t="s">
        <v>496</v>
      </c>
      <c r="CQ127" s="1056"/>
      <c r="CR127" s="1056"/>
      <c r="CS127" s="1056"/>
      <c r="CT127" s="1056"/>
      <c r="CU127" s="1056"/>
      <c r="CV127" s="1056"/>
      <c r="CW127" s="1056"/>
      <c r="CX127" s="1056"/>
      <c r="CY127" s="1056"/>
      <c r="CZ127" s="1056"/>
      <c r="DA127" s="1056"/>
      <c r="DB127" s="1056"/>
      <c r="DC127" s="1056"/>
      <c r="DD127" s="1056"/>
      <c r="DE127" s="1056"/>
      <c r="DF127" s="1057"/>
      <c r="DG127" s="1025" t="s">
        <v>448</v>
      </c>
      <c r="DH127" s="1026"/>
      <c r="DI127" s="1026"/>
      <c r="DJ127" s="1026"/>
      <c r="DK127" s="1026"/>
      <c r="DL127" s="1026" t="s">
        <v>448</v>
      </c>
      <c r="DM127" s="1026"/>
      <c r="DN127" s="1026"/>
      <c r="DO127" s="1026"/>
      <c r="DP127" s="1026"/>
      <c r="DQ127" s="1026" t="s">
        <v>448</v>
      </c>
      <c r="DR127" s="1026"/>
      <c r="DS127" s="1026"/>
      <c r="DT127" s="1026"/>
      <c r="DU127" s="1026"/>
      <c r="DV127" s="1027" t="s">
        <v>128</v>
      </c>
      <c r="DW127" s="1027"/>
      <c r="DX127" s="1027"/>
      <c r="DY127" s="1027"/>
      <c r="DZ127" s="1028"/>
    </row>
    <row r="128" spans="1:130" s="248" customFormat="1" ht="26.25" customHeight="1" thickBot="1" x14ac:dyDescent="0.25">
      <c r="A128" s="1149" t="s">
        <v>497</v>
      </c>
      <c r="B128" s="1150"/>
      <c r="C128" s="1150"/>
      <c r="D128" s="1150"/>
      <c r="E128" s="1150"/>
      <c r="F128" s="1150"/>
      <c r="G128" s="1150"/>
      <c r="H128" s="1150"/>
      <c r="I128" s="1150"/>
      <c r="J128" s="1150"/>
      <c r="K128" s="1150"/>
      <c r="L128" s="1150"/>
      <c r="M128" s="1150"/>
      <c r="N128" s="1150"/>
      <c r="O128" s="1150"/>
      <c r="P128" s="1150"/>
      <c r="Q128" s="1150"/>
      <c r="R128" s="1150"/>
      <c r="S128" s="1150"/>
      <c r="T128" s="1150"/>
      <c r="U128" s="1150"/>
      <c r="V128" s="1150"/>
      <c r="W128" s="1151" t="s">
        <v>498</v>
      </c>
      <c r="X128" s="1151"/>
      <c r="Y128" s="1151"/>
      <c r="Z128" s="1152"/>
      <c r="AA128" s="1153">
        <v>32313</v>
      </c>
      <c r="AB128" s="1154"/>
      <c r="AC128" s="1154"/>
      <c r="AD128" s="1154"/>
      <c r="AE128" s="1155"/>
      <c r="AF128" s="1156">
        <v>29391</v>
      </c>
      <c r="AG128" s="1154"/>
      <c r="AH128" s="1154"/>
      <c r="AI128" s="1154"/>
      <c r="AJ128" s="1155"/>
      <c r="AK128" s="1156">
        <v>39442</v>
      </c>
      <c r="AL128" s="1154"/>
      <c r="AM128" s="1154"/>
      <c r="AN128" s="1154"/>
      <c r="AO128" s="1155"/>
      <c r="AP128" s="1157"/>
      <c r="AQ128" s="1158"/>
      <c r="AR128" s="1158"/>
      <c r="AS128" s="1158"/>
      <c r="AT128" s="1159"/>
      <c r="AU128" s="284"/>
      <c r="AV128" s="284"/>
      <c r="AW128" s="284"/>
      <c r="AX128" s="994" t="s">
        <v>499</v>
      </c>
      <c r="AY128" s="995"/>
      <c r="AZ128" s="995"/>
      <c r="BA128" s="995"/>
      <c r="BB128" s="995"/>
      <c r="BC128" s="995"/>
      <c r="BD128" s="995"/>
      <c r="BE128" s="996"/>
      <c r="BF128" s="1160" t="s">
        <v>128</v>
      </c>
      <c r="BG128" s="1161"/>
      <c r="BH128" s="1161"/>
      <c r="BI128" s="1161"/>
      <c r="BJ128" s="1161"/>
      <c r="BK128" s="1161"/>
      <c r="BL128" s="1162"/>
      <c r="BM128" s="1160">
        <v>14.07</v>
      </c>
      <c r="BN128" s="1161"/>
      <c r="BO128" s="1161"/>
      <c r="BP128" s="1161"/>
      <c r="BQ128" s="1161"/>
      <c r="BR128" s="1161"/>
      <c r="BS128" s="1162"/>
      <c r="BT128" s="1160">
        <v>20</v>
      </c>
      <c r="BU128" s="1161"/>
      <c r="BV128" s="1161"/>
      <c r="BW128" s="1161"/>
      <c r="BX128" s="1161"/>
      <c r="BY128" s="1161"/>
      <c r="BZ128" s="1185"/>
      <c r="CA128" s="285"/>
      <c r="CB128" s="285"/>
      <c r="CC128" s="285"/>
      <c r="CD128" s="285"/>
      <c r="CE128" s="285"/>
      <c r="CF128" s="285"/>
      <c r="CG128" s="282"/>
      <c r="CH128" s="282"/>
      <c r="CI128" s="282"/>
      <c r="CJ128" s="283"/>
      <c r="CK128" s="1131"/>
      <c r="CL128" s="1132"/>
      <c r="CM128" s="1132"/>
      <c r="CN128" s="1132"/>
      <c r="CO128" s="1133"/>
      <c r="CP128" s="1142" t="s">
        <v>500</v>
      </c>
      <c r="CQ128" s="1143"/>
      <c r="CR128" s="1143"/>
      <c r="CS128" s="1143"/>
      <c r="CT128" s="1143"/>
      <c r="CU128" s="1143"/>
      <c r="CV128" s="1143"/>
      <c r="CW128" s="1143"/>
      <c r="CX128" s="1143"/>
      <c r="CY128" s="1143"/>
      <c r="CZ128" s="1143"/>
      <c r="DA128" s="1143"/>
      <c r="DB128" s="1143"/>
      <c r="DC128" s="1143"/>
      <c r="DD128" s="1143"/>
      <c r="DE128" s="1143"/>
      <c r="DF128" s="1144"/>
      <c r="DG128" s="1145" t="s">
        <v>501</v>
      </c>
      <c r="DH128" s="1146"/>
      <c r="DI128" s="1146"/>
      <c r="DJ128" s="1146"/>
      <c r="DK128" s="1146"/>
      <c r="DL128" s="1146" t="s">
        <v>128</v>
      </c>
      <c r="DM128" s="1146"/>
      <c r="DN128" s="1146"/>
      <c r="DO128" s="1146"/>
      <c r="DP128" s="1146"/>
      <c r="DQ128" s="1146" t="s">
        <v>128</v>
      </c>
      <c r="DR128" s="1146"/>
      <c r="DS128" s="1146"/>
      <c r="DT128" s="1146"/>
      <c r="DU128" s="1146"/>
      <c r="DV128" s="1147" t="s">
        <v>128</v>
      </c>
      <c r="DW128" s="1147"/>
      <c r="DX128" s="1147"/>
      <c r="DY128" s="1147"/>
      <c r="DZ128" s="1148"/>
    </row>
    <row r="129" spans="1:131" s="248" customFormat="1" ht="26.25" customHeight="1" x14ac:dyDescent="0.2">
      <c r="A129" s="1036" t="s">
        <v>107</v>
      </c>
      <c r="B129" s="1037"/>
      <c r="C129" s="1037"/>
      <c r="D129" s="1037"/>
      <c r="E129" s="1037"/>
      <c r="F129" s="1037"/>
      <c r="G129" s="1037"/>
      <c r="H129" s="1037"/>
      <c r="I129" s="1037"/>
      <c r="J129" s="1037"/>
      <c r="K129" s="1037"/>
      <c r="L129" s="1037"/>
      <c r="M129" s="1037"/>
      <c r="N129" s="1037"/>
      <c r="O129" s="1037"/>
      <c r="P129" s="1037"/>
      <c r="Q129" s="1037"/>
      <c r="R129" s="1037"/>
      <c r="S129" s="1037"/>
      <c r="T129" s="1037"/>
      <c r="U129" s="1037"/>
      <c r="V129" s="1037"/>
      <c r="W129" s="1179" t="s">
        <v>502</v>
      </c>
      <c r="X129" s="1180"/>
      <c r="Y129" s="1180"/>
      <c r="Z129" s="1181"/>
      <c r="AA129" s="1064">
        <v>6881042</v>
      </c>
      <c r="AB129" s="1065"/>
      <c r="AC129" s="1065"/>
      <c r="AD129" s="1065"/>
      <c r="AE129" s="1066"/>
      <c r="AF129" s="1067">
        <v>6740600</v>
      </c>
      <c r="AG129" s="1065"/>
      <c r="AH129" s="1065"/>
      <c r="AI129" s="1065"/>
      <c r="AJ129" s="1066"/>
      <c r="AK129" s="1067">
        <v>6946505</v>
      </c>
      <c r="AL129" s="1065"/>
      <c r="AM129" s="1065"/>
      <c r="AN129" s="1065"/>
      <c r="AO129" s="1066"/>
      <c r="AP129" s="1182"/>
      <c r="AQ129" s="1183"/>
      <c r="AR129" s="1183"/>
      <c r="AS129" s="1183"/>
      <c r="AT129" s="1184"/>
      <c r="AU129" s="286"/>
      <c r="AV129" s="286"/>
      <c r="AW129" s="286"/>
      <c r="AX129" s="1173" t="s">
        <v>503</v>
      </c>
      <c r="AY129" s="1056"/>
      <c r="AZ129" s="1056"/>
      <c r="BA129" s="1056"/>
      <c r="BB129" s="1056"/>
      <c r="BC129" s="1056"/>
      <c r="BD129" s="1056"/>
      <c r="BE129" s="1057"/>
      <c r="BF129" s="1174" t="s">
        <v>504</v>
      </c>
      <c r="BG129" s="1175"/>
      <c r="BH129" s="1175"/>
      <c r="BI129" s="1175"/>
      <c r="BJ129" s="1175"/>
      <c r="BK129" s="1175"/>
      <c r="BL129" s="1176"/>
      <c r="BM129" s="1174">
        <v>19.07</v>
      </c>
      <c r="BN129" s="1175"/>
      <c r="BO129" s="1175"/>
      <c r="BP129" s="1175"/>
      <c r="BQ129" s="1175"/>
      <c r="BR129" s="1175"/>
      <c r="BS129" s="1176"/>
      <c r="BT129" s="1174">
        <v>30</v>
      </c>
      <c r="BU129" s="1177"/>
      <c r="BV129" s="1177"/>
      <c r="BW129" s="1177"/>
      <c r="BX129" s="1177"/>
      <c r="BY129" s="1177"/>
      <c r="BZ129" s="117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36" t="s">
        <v>505</v>
      </c>
      <c r="B130" s="1037"/>
      <c r="C130" s="1037"/>
      <c r="D130" s="1037"/>
      <c r="E130" s="1037"/>
      <c r="F130" s="1037"/>
      <c r="G130" s="1037"/>
      <c r="H130" s="1037"/>
      <c r="I130" s="1037"/>
      <c r="J130" s="1037"/>
      <c r="K130" s="1037"/>
      <c r="L130" s="1037"/>
      <c r="M130" s="1037"/>
      <c r="N130" s="1037"/>
      <c r="O130" s="1037"/>
      <c r="P130" s="1037"/>
      <c r="Q130" s="1037"/>
      <c r="R130" s="1037"/>
      <c r="S130" s="1037"/>
      <c r="T130" s="1037"/>
      <c r="U130" s="1037"/>
      <c r="V130" s="1037"/>
      <c r="W130" s="1179" t="s">
        <v>506</v>
      </c>
      <c r="X130" s="1180"/>
      <c r="Y130" s="1180"/>
      <c r="Z130" s="1181"/>
      <c r="AA130" s="1064">
        <v>1322522</v>
      </c>
      <c r="AB130" s="1065"/>
      <c r="AC130" s="1065"/>
      <c r="AD130" s="1065"/>
      <c r="AE130" s="1066"/>
      <c r="AF130" s="1067">
        <v>1317123</v>
      </c>
      <c r="AG130" s="1065"/>
      <c r="AH130" s="1065"/>
      <c r="AI130" s="1065"/>
      <c r="AJ130" s="1066"/>
      <c r="AK130" s="1067">
        <v>1252903</v>
      </c>
      <c r="AL130" s="1065"/>
      <c r="AM130" s="1065"/>
      <c r="AN130" s="1065"/>
      <c r="AO130" s="1066"/>
      <c r="AP130" s="1182"/>
      <c r="AQ130" s="1183"/>
      <c r="AR130" s="1183"/>
      <c r="AS130" s="1183"/>
      <c r="AT130" s="1184"/>
      <c r="AU130" s="286"/>
      <c r="AV130" s="286"/>
      <c r="AW130" s="286"/>
      <c r="AX130" s="1173" t="s">
        <v>507</v>
      </c>
      <c r="AY130" s="1056"/>
      <c r="AZ130" s="1056"/>
      <c r="BA130" s="1056"/>
      <c r="BB130" s="1056"/>
      <c r="BC130" s="1056"/>
      <c r="BD130" s="1056"/>
      <c r="BE130" s="1057"/>
      <c r="BF130" s="1210">
        <v>9.4</v>
      </c>
      <c r="BG130" s="1211"/>
      <c r="BH130" s="1211"/>
      <c r="BI130" s="1211"/>
      <c r="BJ130" s="1211"/>
      <c r="BK130" s="1211"/>
      <c r="BL130" s="1212"/>
      <c r="BM130" s="1210">
        <v>25</v>
      </c>
      <c r="BN130" s="1211"/>
      <c r="BO130" s="1211"/>
      <c r="BP130" s="1211"/>
      <c r="BQ130" s="1211"/>
      <c r="BR130" s="1211"/>
      <c r="BS130" s="1212"/>
      <c r="BT130" s="1210">
        <v>35</v>
      </c>
      <c r="BU130" s="1213"/>
      <c r="BV130" s="1213"/>
      <c r="BW130" s="1213"/>
      <c r="BX130" s="1213"/>
      <c r="BY130" s="1213"/>
      <c r="BZ130" s="121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15"/>
      <c r="B131" s="1216"/>
      <c r="C131" s="1216"/>
      <c r="D131" s="1216"/>
      <c r="E131" s="1216"/>
      <c r="F131" s="1216"/>
      <c r="G131" s="1216"/>
      <c r="H131" s="1216"/>
      <c r="I131" s="1216"/>
      <c r="J131" s="1216"/>
      <c r="K131" s="1216"/>
      <c r="L131" s="1216"/>
      <c r="M131" s="1216"/>
      <c r="N131" s="1216"/>
      <c r="O131" s="1216"/>
      <c r="P131" s="1216"/>
      <c r="Q131" s="1216"/>
      <c r="R131" s="1216"/>
      <c r="S131" s="1216"/>
      <c r="T131" s="1216"/>
      <c r="U131" s="1216"/>
      <c r="V131" s="1216"/>
      <c r="W131" s="1217" t="s">
        <v>508</v>
      </c>
      <c r="X131" s="1218"/>
      <c r="Y131" s="1218"/>
      <c r="Z131" s="1219"/>
      <c r="AA131" s="1111">
        <v>5558520</v>
      </c>
      <c r="AB131" s="1090"/>
      <c r="AC131" s="1090"/>
      <c r="AD131" s="1090"/>
      <c r="AE131" s="1091"/>
      <c r="AF131" s="1089">
        <v>5423477</v>
      </c>
      <c r="AG131" s="1090"/>
      <c r="AH131" s="1090"/>
      <c r="AI131" s="1090"/>
      <c r="AJ131" s="1091"/>
      <c r="AK131" s="1089">
        <v>5693602</v>
      </c>
      <c r="AL131" s="1090"/>
      <c r="AM131" s="1090"/>
      <c r="AN131" s="1090"/>
      <c r="AO131" s="1091"/>
      <c r="AP131" s="1220"/>
      <c r="AQ131" s="1221"/>
      <c r="AR131" s="1221"/>
      <c r="AS131" s="1221"/>
      <c r="AT131" s="1222"/>
      <c r="AU131" s="286"/>
      <c r="AV131" s="286"/>
      <c r="AW131" s="286"/>
      <c r="AX131" s="1192" t="s">
        <v>509</v>
      </c>
      <c r="AY131" s="1143"/>
      <c r="AZ131" s="1143"/>
      <c r="BA131" s="1143"/>
      <c r="BB131" s="1143"/>
      <c r="BC131" s="1143"/>
      <c r="BD131" s="1143"/>
      <c r="BE131" s="1144"/>
      <c r="BF131" s="1193">
        <v>33.299999999999997</v>
      </c>
      <c r="BG131" s="1194"/>
      <c r="BH131" s="1194"/>
      <c r="BI131" s="1194"/>
      <c r="BJ131" s="1194"/>
      <c r="BK131" s="1194"/>
      <c r="BL131" s="1195"/>
      <c r="BM131" s="1193">
        <v>350</v>
      </c>
      <c r="BN131" s="1194"/>
      <c r="BO131" s="1194"/>
      <c r="BP131" s="1194"/>
      <c r="BQ131" s="1194"/>
      <c r="BR131" s="1194"/>
      <c r="BS131" s="1195"/>
      <c r="BT131" s="1196"/>
      <c r="BU131" s="1197"/>
      <c r="BV131" s="1197"/>
      <c r="BW131" s="1197"/>
      <c r="BX131" s="1197"/>
      <c r="BY131" s="1197"/>
      <c r="BZ131" s="119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99" t="s">
        <v>510</v>
      </c>
      <c r="B132" s="1200"/>
      <c r="C132" s="1200"/>
      <c r="D132" s="1200"/>
      <c r="E132" s="1200"/>
      <c r="F132" s="1200"/>
      <c r="G132" s="1200"/>
      <c r="H132" s="1200"/>
      <c r="I132" s="1200"/>
      <c r="J132" s="1200"/>
      <c r="K132" s="1200"/>
      <c r="L132" s="1200"/>
      <c r="M132" s="1200"/>
      <c r="N132" s="1200"/>
      <c r="O132" s="1200"/>
      <c r="P132" s="1200"/>
      <c r="Q132" s="1200"/>
      <c r="R132" s="1200"/>
      <c r="S132" s="1200"/>
      <c r="T132" s="1200"/>
      <c r="U132" s="1200"/>
      <c r="V132" s="1203" t="s">
        <v>511</v>
      </c>
      <c r="W132" s="1203"/>
      <c r="X132" s="1203"/>
      <c r="Y132" s="1203"/>
      <c r="Z132" s="1204"/>
      <c r="AA132" s="1205">
        <v>9.1299662500000007</v>
      </c>
      <c r="AB132" s="1206"/>
      <c r="AC132" s="1206"/>
      <c r="AD132" s="1206"/>
      <c r="AE132" s="1207"/>
      <c r="AF132" s="1208">
        <v>9.5354695889999999</v>
      </c>
      <c r="AG132" s="1206"/>
      <c r="AH132" s="1206"/>
      <c r="AI132" s="1206"/>
      <c r="AJ132" s="1207"/>
      <c r="AK132" s="1208">
        <v>9.7314143140000002</v>
      </c>
      <c r="AL132" s="1206"/>
      <c r="AM132" s="1206"/>
      <c r="AN132" s="1206"/>
      <c r="AO132" s="1207"/>
      <c r="AP132" s="1105"/>
      <c r="AQ132" s="1106"/>
      <c r="AR132" s="1106"/>
      <c r="AS132" s="1106"/>
      <c r="AT132" s="120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201"/>
      <c r="B133" s="1202"/>
      <c r="C133" s="1202"/>
      <c r="D133" s="1202"/>
      <c r="E133" s="1202"/>
      <c r="F133" s="1202"/>
      <c r="G133" s="1202"/>
      <c r="H133" s="1202"/>
      <c r="I133" s="1202"/>
      <c r="J133" s="1202"/>
      <c r="K133" s="1202"/>
      <c r="L133" s="1202"/>
      <c r="M133" s="1202"/>
      <c r="N133" s="1202"/>
      <c r="O133" s="1202"/>
      <c r="P133" s="1202"/>
      <c r="Q133" s="1202"/>
      <c r="R133" s="1202"/>
      <c r="S133" s="1202"/>
      <c r="T133" s="1202"/>
      <c r="U133" s="1202"/>
      <c r="V133" s="1186" t="s">
        <v>512</v>
      </c>
      <c r="W133" s="1186"/>
      <c r="X133" s="1186"/>
      <c r="Y133" s="1186"/>
      <c r="Z133" s="1187"/>
      <c r="AA133" s="1188">
        <v>10.1</v>
      </c>
      <c r="AB133" s="1189"/>
      <c r="AC133" s="1189"/>
      <c r="AD133" s="1189"/>
      <c r="AE133" s="1190"/>
      <c r="AF133" s="1188">
        <v>9.3000000000000007</v>
      </c>
      <c r="AG133" s="1189"/>
      <c r="AH133" s="1189"/>
      <c r="AI133" s="1189"/>
      <c r="AJ133" s="1190"/>
      <c r="AK133" s="1188">
        <v>9.4</v>
      </c>
      <c r="AL133" s="1189"/>
      <c r="AM133" s="1189"/>
      <c r="AN133" s="1189"/>
      <c r="AO133" s="1190"/>
      <c r="AP133" s="1135"/>
      <c r="AQ133" s="1136"/>
      <c r="AR133" s="1136"/>
      <c r="AS133" s="1136"/>
      <c r="AT133" s="119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CX1g1H6pYGWSU5haqF+GI/wPXJrPqnW42r6Hw/haZZxJwS2IUShS2Ai245aW8QGeUMZxMPOJQrVIsknVrA/aQ==" saltValue="8RoHD3KLVH1sBWtE/57P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tFiE88rKEtGwSKb8zFkl3TWkGtqvgqTC/kpufluNq+q4s/7Qn/l+ijmdaBBBOaHKwuvIMMrYrb9cHwkIg3+uOw==" saltValue="mT1EpPuMDacYClmAo9Xh2A==" spinCount="100000" sheet="1" objects="1" scenarios="1"/>
  <dataConsolidate link="1"/>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tKIwRuzY2stBTU4Txj+lcAf5IRt3KE+HndwM0dSDJ1ls8N4088l+YawU8FK9JrqEqSn8NtCAtZJ6wZBOqJFig==" saltValue="8cyAb0aIQofXHlMg0JjJWg==" spinCount="100000" sheet="1" objects="1" scenarios="1"/>
  <dataConsolidate link="1"/>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23" t="s">
        <v>516</v>
      </c>
      <c r="AP7" s="305"/>
      <c r="AQ7" s="306" t="s">
        <v>517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24"/>
      <c r="AP8" s="311" t="s">
        <v>518</v>
      </c>
      <c r="AQ8" s="312" t="s">
        <v>519</v>
      </c>
      <c r="AR8" s="313" t="s">
        <v>520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5" t="s">
        <v>521</v>
      </c>
      <c r="AL9" s="1226"/>
      <c r="AM9" s="1226"/>
      <c r="AN9" s="1227"/>
      <c r="AO9" s="314">
        <v>1982547</v>
      </c>
      <c r="AP9" s="314">
        <v>144039</v>
      </c>
      <c r="AQ9" s="315">
        <v>99000</v>
      </c>
      <c r="AR9" s="316">
        <v>45.5</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5" t="s">
        <v>522</v>
      </c>
      <c r="AL10" s="1226"/>
      <c r="AM10" s="1226"/>
      <c r="AN10" s="1227"/>
      <c r="AO10" s="317">
        <v>173637</v>
      </c>
      <c r="AP10" s="317">
        <v>12615</v>
      </c>
      <c r="AQ10" s="318">
        <v>14922</v>
      </c>
      <c r="AR10" s="319">
        <v>-15.5</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5" t="s">
        <v>523</v>
      </c>
      <c r="AL11" s="1226"/>
      <c r="AM11" s="1226"/>
      <c r="AN11" s="1227"/>
      <c r="AO11" s="317" t="s">
        <v>524</v>
      </c>
      <c r="AP11" s="317" t="s">
        <v>524</v>
      </c>
      <c r="AQ11" s="318">
        <v>769</v>
      </c>
      <c r="AR11" s="319" t="s">
        <v>524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5" t="s">
        <v>525</v>
      </c>
      <c r="AL12" s="1226"/>
      <c r="AM12" s="1226"/>
      <c r="AN12" s="1227"/>
      <c r="AO12" s="317" t="s">
        <v>524</v>
      </c>
      <c r="AP12" s="317" t="s">
        <v>524</v>
      </c>
      <c r="AQ12" s="318" t="s">
        <v>524</v>
      </c>
      <c r="AR12" s="319" t="s">
        <v>524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5" t="s">
        <v>526</v>
      </c>
      <c r="AL13" s="1226"/>
      <c r="AM13" s="1226"/>
      <c r="AN13" s="1227"/>
      <c r="AO13" s="317">
        <v>39369</v>
      </c>
      <c r="AP13" s="317">
        <v>2860</v>
      </c>
      <c r="AQ13" s="318">
        <v>4122</v>
      </c>
      <c r="AR13" s="319">
        <v>-30.6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5" t="s">
        <v>527</v>
      </c>
      <c r="AL14" s="1226"/>
      <c r="AM14" s="1226"/>
      <c r="AN14" s="1227"/>
      <c r="AO14" s="317">
        <v>76044</v>
      </c>
      <c r="AP14" s="317">
        <v>5525</v>
      </c>
      <c r="AQ14" s="318">
        <v>2449</v>
      </c>
      <c r="AR14" s="319">
        <v>125.6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528</v>
      </c>
      <c r="AL15" s="1232"/>
      <c r="AM15" s="1232"/>
      <c r="AN15" s="1233"/>
      <c r="AO15" s="317">
        <v>-130707</v>
      </c>
      <c r="AP15" s="317">
        <v>-9496</v>
      </c>
      <c r="AQ15" s="318">
        <v>-7484</v>
      </c>
      <c r="AR15" s="319">
        <v>26.9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186</v>
      </c>
      <c r="AL16" s="1232"/>
      <c r="AM16" s="1232"/>
      <c r="AN16" s="1233"/>
      <c r="AO16" s="317">
        <v>2140890</v>
      </c>
      <c r="AP16" s="317">
        <v>155543</v>
      </c>
      <c r="AQ16" s="318">
        <v>113777</v>
      </c>
      <c r="AR16" s="319">
        <v>36.700000000000003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533</v>
      </c>
      <c r="AL21" s="1235"/>
      <c r="AM21" s="1235"/>
      <c r="AN21" s="1236"/>
      <c r="AO21" s="330">
        <v>14.17</v>
      </c>
      <c r="AP21" s="331">
        <v>10.16</v>
      </c>
      <c r="AQ21" s="332">
        <v>4.01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534</v>
      </c>
      <c r="AL22" s="1235"/>
      <c r="AM22" s="1235"/>
      <c r="AN22" s="1236"/>
      <c r="AO22" s="335">
        <v>95.3</v>
      </c>
      <c r="AP22" s="336">
        <v>96.4</v>
      </c>
      <c r="AQ22" s="337">
        <v>-1.1000000000000001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23" t="s">
        <v>516</v>
      </c>
      <c r="AP30" s="305"/>
      <c r="AQ30" s="306" t="s">
        <v>517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24"/>
      <c r="AP31" s="311" t="s">
        <v>518</v>
      </c>
      <c r="AQ31" s="312" t="s">
        <v>519</v>
      </c>
      <c r="AR31" s="313" t="s">
        <v>520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8" t="s">
        <v>538</v>
      </c>
      <c r="AL32" s="1229"/>
      <c r="AM32" s="1229"/>
      <c r="AN32" s="1230"/>
      <c r="AO32" s="345">
        <v>1232316</v>
      </c>
      <c r="AP32" s="345">
        <v>89532</v>
      </c>
      <c r="AQ32" s="346">
        <v>56454</v>
      </c>
      <c r="AR32" s="347">
        <v>58.6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8" t="s">
        <v>539</v>
      </c>
      <c r="AL33" s="1229"/>
      <c r="AM33" s="1229"/>
      <c r="AN33" s="1230"/>
      <c r="AO33" s="345" t="s">
        <v>524</v>
      </c>
      <c r="AP33" s="345" t="s">
        <v>524</v>
      </c>
      <c r="AQ33" s="346" t="s">
        <v>524</v>
      </c>
      <c r="AR33" s="347" t="s">
        <v>524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8" t="s">
        <v>540</v>
      </c>
      <c r="AL34" s="1229"/>
      <c r="AM34" s="1229"/>
      <c r="AN34" s="1230"/>
      <c r="AO34" s="345" t="s">
        <v>524</v>
      </c>
      <c r="AP34" s="345" t="s">
        <v>524</v>
      </c>
      <c r="AQ34" s="346" t="s">
        <v>524</v>
      </c>
      <c r="AR34" s="347" t="s">
        <v>524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8" t="s">
        <v>541</v>
      </c>
      <c r="AL35" s="1229"/>
      <c r="AM35" s="1229"/>
      <c r="AN35" s="1230"/>
      <c r="AO35" s="345">
        <v>484227</v>
      </c>
      <c r="AP35" s="345">
        <v>35181</v>
      </c>
      <c r="AQ35" s="346">
        <v>20776</v>
      </c>
      <c r="AR35" s="347">
        <v>69.3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8" t="s">
        <v>542</v>
      </c>
      <c r="AL36" s="1229"/>
      <c r="AM36" s="1229"/>
      <c r="AN36" s="1230"/>
      <c r="AO36" s="345">
        <v>124421</v>
      </c>
      <c r="AP36" s="345">
        <v>9040</v>
      </c>
      <c r="AQ36" s="346">
        <v>4629</v>
      </c>
      <c r="AR36" s="347">
        <v>95.3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8" t="s">
        <v>543</v>
      </c>
      <c r="AL37" s="1229"/>
      <c r="AM37" s="1229"/>
      <c r="AN37" s="1230"/>
      <c r="AO37" s="345">
        <v>5449</v>
      </c>
      <c r="AP37" s="345">
        <v>396</v>
      </c>
      <c r="AQ37" s="346">
        <v>590</v>
      </c>
      <c r="AR37" s="347">
        <v>-32.9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7" t="s">
        <v>544</v>
      </c>
      <c r="AL38" s="1238"/>
      <c r="AM38" s="1238"/>
      <c r="AN38" s="1239"/>
      <c r="AO38" s="348" t="s">
        <v>524</v>
      </c>
      <c r="AP38" s="348" t="s">
        <v>524</v>
      </c>
      <c r="AQ38" s="349">
        <v>4</v>
      </c>
      <c r="AR38" s="337" t="s">
        <v>524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7" t="s">
        <v>545</v>
      </c>
      <c r="AL39" s="1238"/>
      <c r="AM39" s="1238"/>
      <c r="AN39" s="1239"/>
      <c r="AO39" s="345">
        <v>-39442</v>
      </c>
      <c r="AP39" s="345">
        <v>-2866</v>
      </c>
      <c r="AQ39" s="346">
        <v>-1455</v>
      </c>
      <c r="AR39" s="347">
        <v>97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8" t="s">
        <v>546</v>
      </c>
      <c r="AL40" s="1229"/>
      <c r="AM40" s="1229"/>
      <c r="AN40" s="1230"/>
      <c r="AO40" s="345">
        <v>-1252903</v>
      </c>
      <c r="AP40" s="345">
        <v>-91028</v>
      </c>
      <c r="AQ40" s="346">
        <v>-55724</v>
      </c>
      <c r="AR40" s="347">
        <v>63.4</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40" t="s">
        <v>297</v>
      </c>
      <c r="AL41" s="1241"/>
      <c r="AM41" s="1241"/>
      <c r="AN41" s="1242"/>
      <c r="AO41" s="345">
        <v>554068</v>
      </c>
      <c r="AP41" s="345">
        <v>40255</v>
      </c>
      <c r="AQ41" s="346">
        <v>25274</v>
      </c>
      <c r="AR41" s="347">
        <v>59.3</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43" t="s">
        <v>516</v>
      </c>
      <c r="AN49" s="1245" t="s">
        <v>550</v>
      </c>
      <c r="AO49" s="1246"/>
      <c r="AP49" s="1246"/>
      <c r="AQ49" s="1246"/>
      <c r="AR49" s="124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44"/>
      <c r="AN50" s="361" t="s">
        <v>551</v>
      </c>
      <c r="AO50" s="362" t="s">
        <v>552</v>
      </c>
      <c r="AP50" s="363" t="s">
        <v>553</v>
      </c>
      <c r="AQ50" s="364" t="s">
        <v>554</v>
      </c>
      <c r="AR50" s="365" t="s">
        <v>555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1144871</v>
      </c>
      <c r="AN51" s="367">
        <v>76575</v>
      </c>
      <c r="AO51" s="368">
        <v>15</v>
      </c>
      <c r="AP51" s="369">
        <v>78903</v>
      </c>
      <c r="AQ51" s="370">
        <v>-25.6</v>
      </c>
      <c r="AR51" s="371">
        <v>40.6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639444</v>
      </c>
      <c r="AN52" s="375">
        <v>42769</v>
      </c>
      <c r="AO52" s="376">
        <v>-7.1</v>
      </c>
      <c r="AP52" s="377">
        <v>49201</v>
      </c>
      <c r="AQ52" s="378">
        <v>11.1</v>
      </c>
      <c r="AR52" s="379">
        <v>-18.2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1124479</v>
      </c>
      <c r="AN53" s="367">
        <v>76908</v>
      </c>
      <c r="AO53" s="368">
        <v>0.4</v>
      </c>
      <c r="AP53" s="369">
        <v>82993</v>
      </c>
      <c r="AQ53" s="370">
        <v>5.2</v>
      </c>
      <c r="AR53" s="371">
        <v>-4.8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611817</v>
      </c>
      <c r="AN54" s="375">
        <v>41845</v>
      </c>
      <c r="AO54" s="376">
        <v>-2.2000000000000002</v>
      </c>
      <c r="AP54" s="377">
        <v>46787</v>
      </c>
      <c r="AQ54" s="378">
        <v>-4.9000000000000004</v>
      </c>
      <c r="AR54" s="379">
        <v>2.7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1463149</v>
      </c>
      <c r="AN55" s="367">
        <v>101692</v>
      </c>
      <c r="AO55" s="368">
        <v>32.200000000000003</v>
      </c>
      <c r="AP55" s="369">
        <v>108252</v>
      </c>
      <c r="AQ55" s="370">
        <v>30.4</v>
      </c>
      <c r="AR55" s="371">
        <v>1.8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1161252</v>
      </c>
      <c r="AN56" s="375">
        <v>80710</v>
      </c>
      <c r="AO56" s="376">
        <v>92.9</v>
      </c>
      <c r="AP56" s="377">
        <v>50321</v>
      </c>
      <c r="AQ56" s="378">
        <v>7.6</v>
      </c>
      <c r="AR56" s="379">
        <v>85.3</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1405170</v>
      </c>
      <c r="AN57" s="367">
        <v>99905</v>
      </c>
      <c r="AO57" s="368">
        <v>-1.8</v>
      </c>
      <c r="AP57" s="369">
        <v>93492</v>
      </c>
      <c r="AQ57" s="370">
        <v>-13.6</v>
      </c>
      <c r="AR57" s="371">
        <v>11.8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1012269</v>
      </c>
      <c r="AN58" s="375">
        <v>71971</v>
      </c>
      <c r="AO58" s="376">
        <v>-10.8</v>
      </c>
      <c r="AP58" s="377">
        <v>53316</v>
      </c>
      <c r="AQ58" s="378">
        <v>6</v>
      </c>
      <c r="AR58" s="379">
        <v>-16.8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2109316</v>
      </c>
      <c r="AN59" s="367">
        <v>153249</v>
      </c>
      <c r="AO59" s="368">
        <v>53.4</v>
      </c>
      <c r="AP59" s="369">
        <v>94796</v>
      </c>
      <c r="AQ59" s="370">
        <v>1.4</v>
      </c>
      <c r="AR59" s="371">
        <v>52</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1257490</v>
      </c>
      <c r="AN60" s="375">
        <v>91361</v>
      </c>
      <c r="AO60" s="376">
        <v>26.9</v>
      </c>
      <c r="AP60" s="377">
        <v>55781</v>
      </c>
      <c r="AQ60" s="378">
        <v>4.5999999999999996</v>
      </c>
      <c r="AR60" s="379">
        <v>22.3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1449397</v>
      </c>
      <c r="AN61" s="382">
        <v>101666</v>
      </c>
      <c r="AO61" s="383">
        <v>19.8</v>
      </c>
      <c r="AP61" s="384">
        <v>91687</v>
      </c>
      <c r="AQ61" s="385">
        <v>-0.4</v>
      </c>
      <c r="AR61" s="371">
        <v>20.2</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936454</v>
      </c>
      <c r="AN62" s="375">
        <v>65731</v>
      </c>
      <c r="AO62" s="376">
        <v>19.899999999999999</v>
      </c>
      <c r="AP62" s="377">
        <v>51081</v>
      </c>
      <c r="AQ62" s="378">
        <v>4.9000000000000004</v>
      </c>
      <c r="AR62" s="379">
        <v>15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3kZiI6nzOYfGOsp4crDuiNZtWcTcNDuFdAKJ4pWngc1ebt8Vl54g8ZWMkn5VdJApjrZd+GkwB/xzSTC/1Lg26g==" saltValue="zProaX29AjAII7YiX1ARI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564</v>
      </c>
    </row>
    <row r="120" spans="125:125" ht="13.5" hidden="1" customHeight="1" x14ac:dyDescent="0.2"/>
    <row r="121" spans="125:125" ht="13.5" hidden="1" customHeight="1" x14ac:dyDescent="0.2">
      <c r="DU121" s="292"/>
    </row>
  </sheetData>
  <sheetProtection algorithmName="SHA-512" hashValue="xjqfv48QUDq/vzRlPYq2xDpUxdATgboCVGq+1PRtEFF8hQB859jqMMqYMM0UHf3aKU2eXxi3VbvJiHg1vhk6Mg==" saltValue="61SPHEiFZqeKK7G3nbSSvQ==" spinCount="100000" sheet="1" objects="1" scenarios="1"/>
  <dataConsolidate link="1"/>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1" zoomScaleNormal="100" zoomScaleSheetLayoutView="55" workbookViewId="0">
      <selection activeCell="B1" sqref="B1"/>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565</v>
      </c>
    </row>
  </sheetData>
  <sheetProtection algorithmName="SHA-512" hashValue="5LgkkGxEMnUQ7bWMghNxJIwILwYTLuDG42MaVTsaBEgNB8K4K5+SOl8EH3XCNdcUg92FE7/Gi0caQXSe7wwXSg==" saltValue="DjzYtZnVvMgA0x4ey9YSNw==" spinCount="100000" sheet="1" objects="1" scenarios="1"/>
  <dataConsolidate link="1"/>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248" t="s">
        <v>3</v>
      </c>
      <c r="D47" s="1248"/>
      <c r="E47" s="1249"/>
      <c r="F47" s="11">
        <v>46.11</v>
      </c>
      <c r="G47" s="12">
        <v>47.49</v>
      </c>
      <c r="H47" s="12">
        <v>48.54</v>
      </c>
      <c r="I47" s="12">
        <v>49.6</v>
      </c>
      <c r="J47" s="13">
        <v>47.23</v>
      </c>
    </row>
    <row r="48" spans="2:10" ht="57.75" customHeight="1" x14ac:dyDescent="0.2">
      <c r="B48" s="14"/>
      <c r="C48" s="1250" t="s">
        <v>4</v>
      </c>
      <c r="D48" s="1250"/>
      <c r="E48" s="1251"/>
      <c r="F48" s="15">
        <v>10.3</v>
      </c>
      <c r="G48" s="16">
        <v>9.52</v>
      </c>
      <c r="H48" s="16">
        <v>10.23</v>
      </c>
      <c r="I48" s="16">
        <v>8.3000000000000007</v>
      </c>
      <c r="J48" s="17">
        <v>11.25</v>
      </c>
    </row>
    <row r="49" spans="2:10" ht="57.75" customHeight="1" thickBot="1" x14ac:dyDescent="0.25">
      <c r="B49" s="18"/>
      <c r="C49" s="1252" t="s">
        <v>5</v>
      </c>
      <c r="D49" s="1252"/>
      <c r="E49" s="1253"/>
      <c r="F49" s="19">
        <v>0.19</v>
      </c>
      <c r="G49" s="20" t="s">
        <v>571</v>
      </c>
      <c r="H49" s="20" t="s">
        <v>572</v>
      </c>
      <c r="I49" s="20" t="s">
        <v>573</v>
      </c>
      <c r="J49" s="21">
        <v>2.2999999999999998</v>
      </c>
    </row>
    <row r="50" spans="2:10" ht="13.5" customHeight="1" x14ac:dyDescent="0.2"/>
  </sheetData>
  <sheetProtection algorithmName="SHA-512" hashValue="n9PVak6su7DTFHU9cxFdFRnq7TnxnIIvAZWE2Umz6JU6UToWlLfj+zgWJ/nk6xK0cyYuR3Qb6OZZYKtmYxmaZQ==" saltValue="YNz5pDWNLGZcXBRhTuhqy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2022-02-02T06:29:23Z</dcterms:created>
  <dcterms:modified xsi:type="dcterms:W3CDTF">2022-09-13T04:55:17Z</dcterms:modified>
  <cp:category/>
</cp:coreProperties>
</file>