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hare\1090上下水道課\05　水道の庶務、契約、予算、経理に関すること\2021（令和3年度）\11　決算統計\07　経営比較分析表\提出後確認票\"/>
    </mc:Choice>
  </mc:AlternateContent>
  <workbookProtection workbookAlgorithmName="SHA-512" workbookHashValue="to0NYfJkRujXpHeBFhpnS6CZJfBoOrJ464VgDQNBT/N/aKAFxr+4gnHrSKe6YB9szQNwSRwPMzbWdZkdpoX+oQ==" workbookSaltValue="JlcLe5SVm2m6DM0xT7G1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<sst xmlns="http://schemas.openxmlformats.org/spreadsheetml/2006/main" count="316" uniqueCount="114">
  <si>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</si>
  <si>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</si>
  <si>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</si>
  <si>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</si>
  <si>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</si>
  <si>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</si>
  <si>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</si>
  <si>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</si>
  <si>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</si>
  <si>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</si>
  <si>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</si>
  <si>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</si>
  <si>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</si>
  <si>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</si>
  <si>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</si>
  <si>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</si>
  <si>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</si>
  <si>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</si>
  <si>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</si>
  <si>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</si>
  <si>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</si>
  <si>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</si>
  <si>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</si>
  <si>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</si>
  <si>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</si>
  <si>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</si>
  <si>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</si>
  <si>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</si>
  <si>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</si>
  <si>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</si>
  <si>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</si>
  <si>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</si>
  <si>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</si>
  <si>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</si>
  <si>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</si>
  <si>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</si>
  <si>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</si>
  <si>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</si>
  <si>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</si>
  <si>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</si>
  <si>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</si>
  <si>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</si>
  <si>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</si>
  <si>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</si>
  <si>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</si>
  <si>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</si>
  <si>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</si>
  <si>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</si>
  <si>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</si>
  <si>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</si>
  <si>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</si>
  <si>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</si>
  <si>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</si>
  <si>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</si>
  <si>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</si>
  <si>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</si>
  <si>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</si>
  <si>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</si>
  <si>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</si>
  <si>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</si>
  <si>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</si>
  <si>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</si>
  <si>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</si>
  <si>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</si>
  <si>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</si>
  <si>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</si>
  <si>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</si>
  <si>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</si>
  <si>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</si>
  <si>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</si>
  <si>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</si>
  <si>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</si>
  <si>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</si>
  <si>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</si>
  <si>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</si>
  <si>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</si>
  <si>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</si>
  <si>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</si>
  <si>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</si>
  <si>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</si>
  <si>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</si>
  <si>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</si>
  <si>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</si>
  <si>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</si>
  <si>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</si>
  <si>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</si>
  <si>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</si>
  <si>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</si>
  <si>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</si>
  <si>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</si>
  <si>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</si>
  <si>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</si>
  <si>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美咲町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</si>
  <si>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</si>
  <si>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</si>
  <si>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</si>
  <si>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</si>
  <si>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</si>
  <si>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</si>
  <si>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</si>
  <si>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</si>
  <si>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</si>
  <si>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</si>
  <si>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</si>
  <si>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</si>
  <si>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</si>
  <si>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</si>
  <si>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</si>
  <si>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</si>
  <si>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</si>
  <si>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</si>
  <si>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経常収支比率は100％を超えており、単年度の収支は黒字となっている。ただし、経常収益のうち給水収益以外の収入（一般会計からの繰入金）に依存しているので、料金回収率の改善も含めて経営改善を図る必要がある。
　流動比率は100％を超えているが、指標のデータが1年度分しかないため、翌年度以降の動向に注視</t>
    </r>
    <r>
      <rPr>
        <sz val="11"/>
        <color rgb="FFFF0000"/>
        <rFont val="ＭＳ ゴシック"/>
        <family val="3"/>
        <charset val="128"/>
      </rPr>
      <t>し、支払能力を高める経営改善を行う</t>
    </r>
    <r>
      <rPr>
        <sz val="11"/>
        <color theme="1"/>
        <rFont val="ＭＳ ゴシック"/>
        <family val="3"/>
        <charset val="128"/>
      </rPr>
      <t>必要がある。
　企業債残高対給水収益比率、給水原価については、類似団体と比較して</t>
    </r>
    <r>
      <rPr>
        <sz val="11"/>
        <color rgb="FFFF0000"/>
        <rFont val="ＭＳ ゴシック"/>
        <family val="3"/>
        <charset val="128"/>
      </rPr>
      <t>高</t>
    </r>
    <r>
      <rPr>
        <sz val="11"/>
        <color theme="1"/>
        <rFont val="ＭＳ ゴシック"/>
        <family val="3"/>
        <charset val="128"/>
      </rPr>
      <t>い数値となっている</t>
    </r>
    <r>
      <rPr>
        <sz val="11"/>
        <color rgb="FFFF0000"/>
        <rFont val="ＭＳ ゴシック"/>
        <family val="3"/>
        <charset val="128"/>
      </rPr>
      <t>ため</t>
    </r>
    <r>
      <rPr>
        <sz val="11"/>
        <color theme="1"/>
        <rFont val="ＭＳ ゴシック"/>
        <family val="3"/>
        <charset val="128"/>
      </rPr>
      <t>、流動比率と同様翌年度以降の動向に注視</t>
    </r>
    <r>
      <rPr>
        <sz val="11"/>
        <color rgb="FFFF0000"/>
        <rFont val="ＭＳ ゴシック"/>
        <family val="3"/>
        <charset val="128"/>
      </rPr>
      <t>し、事業計画に基づいた経営改善を行う</t>
    </r>
    <r>
      <rPr>
        <sz val="11"/>
        <color theme="1"/>
        <rFont val="ＭＳ ゴシック"/>
        <family val="3"/>
        <charset val="128"/>
      </rPr>
      <t>必要がある。
　施設利用率については、類似団体より高い値となっている。引き続き、遊休状態にしないよう適切な施設規模で給水するよう努める。
　有収率は、類似団体と比較してやや低い数値となっている。完全受水をしている地区の有収率を最優先とし、漏水調査、早急な修繕等を実施する必要がある。</t>
    </r>
    <rPh sb="1" eb="3">
      <t>ケイジョウ</t>
    </rPh>
    <rPh sb="3" eb="5">
      <t>シュウシ</t>
    </rPh>
    <rPh sb="5" eb="7">
      <t>ヒリツ</t>
    </rPh>
    <rPh sb="13" eb="14">
      <t>コ</t>
    </rPh>
    <rPh sb="19" eb="22">
      <t>タンネンド</t>
    </rPh>
    <rPh sb="23" eb="25">
      <t>シュウシ</t>
    </rPh>
    <rPh sb="26" eb="28">
      <t>クロジ</t>
    </rPh>
    <rPh sb="39" eb="41">
      <t>ケイジョウ</t>
    </rPh>
    <rPh sb="41" eb="43">
      <t>シュウエキ</t>
    </rPh>
    <rPh sb="46" eb="48">
      <t>キュウスイ</t>
    </rPh>
    <rPh sb="48" eb="50">
      <t>シュウエキ</t>
    </rPh>
    <rPh sb="50" eb="52">
      <t>イガイ</t>
    </rPh>
    <rPh sb="53" eb="55">
      <t>シュウニュウ</t>
    </rPh>
    <rPh sb="56" eb="58">
      <t>イッパン</t>
    </rPh>
    <rPh sb="58" eb="60">
      <t>カイケイ</t>
    </rPh>
    <rPh sb="63" eb="65">
      <t>クリイレ</t>
    </rPh>
    <rPh sb="65" eb="66">
      <t>キン</t>
    </rPh>
    <rPh sb="68" eb="70">
      <t>イゾン</t>
    </rPh>
    <rPh sb="77" eb="79">
      <t>リョウキン</t>
    </rPh>
    <rPh sb="79" eb="81">
      <t>カイシュウ</t>
    </rPh>
    <rPh sb="81" eb="82">
      <t>リツ</t>
    </rPh>
    <rPh sb="83" eb="85">
      <t>カイゼン</t>
    </rPh>
    <rPh sb="86" eb="87">
      <t>フク</t>
    </rPh>
    <rPh sb="89" eb="91">
      <t>ケイエイ</t>
    </rPh>
    <rPh sb="91" eb="93">
      <t>カイゼン</t>
    </rPh>
    <rPh sb="94" eb="95">
      <t>ハカ</t>
    </rPh>
    <rPh sb="96" eb="98">
      <t>ヒツヨウ</t>
    </rPh>
    <rPh sb="104" eb="106">
      <t>リュウドウ</t>
    </rPh>
    <rPh sb="106" eb="108">
      <t>ヒリツ</t>
    </rPh>
    <rPh sb="114" eb="115">
      <t>コ</t>
    </rPh>
    <rPh sb="121" eb="123">
      <t>シヒョウ</t>
    </rPh>
    <rPh sb="129" eb="131">
      <t>ネンド</t>
    </rPh>
    <rPh sb="131" eb="132">
      <t>ブン</t>
    </rPh>
    <rPh sb="139" eb="142">
      <t>ヨクネンド</t>
    </rPh>
    <rPh sb="142" eb="144">
      <t>イコウ</t>
    </rPh>
    <rPh sb="145" eb="147">
      <t>ドウコウ</t>
    </rPh>
    <rPh sb="148" eb="150">
      <t>チュウシ</t>
    </rPh>
    <rPh sb="152" eb="154">
      <t>シハラ</t>
    </rPh>
    <rPh sb="154" eb="156">
      <t>ノウリョク</t>
    </rPh>
    <rPh sb="157" eb="158">
      <t>タカ</t>
    </rPh>
    <rPh sb="160" eb="162">
      <t>ケイエイ</t>
    </rPh>
    <rPh sb="162" eb="164">
      <t>カイゼン</t>
    </rPh>
    <rPh sb="165" eb="166">
      <t>オコナ</t>
    </rPh>
    <rPh sb="167" eb="169">
      <t>ヒツヨウ</t>
    </rPh>
    <rPh sb="175" eb="177">
      <t>キギョウ</t>
    </rPh>
    <rPh sb="177" eb="178">
      <t>サイ</t>
    </rPh>
    <rPh sb="178" eb="180">
      <t>ザンダカ</t>
    </rPh>
    <rPh sb="180" eb="181">
      <t>タイ</t>
    </rPh>
    <rPh sb="181" eb="183">
      <t>キュウスイ</t>
    </rPh>
    <rPh sb="183" eb="185">
      <t>シュウエキ</t>
    </rPh>
    <rPh sb="185" eb="187">
      <t>ヒリツ</t>
    </rPh>
    <rPh sb="188" eb="190">
      <t>キュウスイ</t>
    </rPh>
    <rPh sb="190" eb="192">
      <t>ゲンカ</t>
    </rPh>
    <rPh sb="198" eb="200">
      <t>ルイジ</t>
    </rPh>
    <rPh sb="200" eb="202">
      <t>ダンタイ</t>
    </rPh>
    <rPh sb="203" eb="205">
      <t>ヒカク</t>
    </rPh>
    <rPh sb="207" eb="208">
      <t>タカ</t>
    </rPh>
    <rPh sb="209" eb="211">
      <t>スウチ</t>
    </rPh>
    <rPh sb="220" eb="222">
      <t>リュウドウ</t>
    </rPh>
    <rPh sb="222" eb="224">
      <t>ヒリツ</t>
    </rPh>
    <rPh sb="225" eb="227">
      <t>ドウヨウ</t>
    </rPh>
    <rPh sb="227" eb="230">
      <t>ヨクネンド</t>
    </rPh>
    <rPh sb="230" eb="232">
      <t>イコウ</t>
    </rPh>
    <rPh sb="233" eb="235">
      <t>ドウコウ</t>
    </rPh>
    <rPh sb="236" eb="238">
      <t>チュウシ</t>
    </rPh>
    <rPh sb="240" eb="242">
      <t>ジギョウ</t>
    </rPh>
    <rPh sb="242" eb="244">
      <t>ケイカク</t>
    </rPh>
    <rPh sb="245" eb="246">
      <t>モト</t>
    </rPh>
    <rPh sb="249" eb="251">
      <t>ケイエイ</t>
    </rPh>
    <rPh sb="251" eb="253">
      <t>カイゼン</t>
    </rPh>
    <rPh sb="254" eb="255">
      <t>オコナ</t>
    </rPh>
    <rPh sb="256" eb="258">
      <t>ヒツヨウ</t>
    </rPh>
    <rPh sb="264" eb="266">
      <t>シセツ</t>
    </rPh>
    <rPh sb="266" eb="268">
      <t>リヨウ</t>
    </rPh>
    <rPh sb="268" eb="269">
      <t>リツ</t>
    </rPh>
    <rPh sb="275" eb="277">
      <t>ルイジ</t>
    </rPh>
    <rPh sb="277" eb="279">
      <t>ダンタイ</t>
    </rPh>
    <rPh sb="281" eb="282">
      <t>タカ</t>
    </rPh>
    <rPh sb="283" eb="284">
      <t>アタイ</t>
    </rPh>
    <rPh sb="291" eb="292">
      <t>ヒ</t>
    </rPh>
    <rPh sb="293" eb="294">
      <t>ツヅ</t>
    </rPh>
    <rPh sb="296" eb="298">
      <t>ユウキュウ</t>
    </rPh>
    <rPh sb="298" eb="300">
      <t>ジョウタイ</t>
    </rPh>
    <rPh sb="306" eb="308">
      <t>テキセツ</t>
    </rPh>
    <rPh sb="309" eb="311">
      <t>シセツ</t>
    </rPh>
    <rPh sb="311" eb="313">
      <t>キボ</t>
    </rPh>
    <rPh sb="314" eb="316">
      <t>キュウスイ</t>
    </rPh>
    <rPh sb="320" eb="321">
      <t>ツト</t>
    </rPh>
    <rPh sb="326" eb="329">
      <t>ユウシュウリツ</t>
    </rPh>
    <rPh sb="331" eb="335">
      <t>ルイジダンタイ</t>
    </rPh>
    <rPh sb="336" eb="338">
      <t>ヒカク</t>
    </rPh>
    <rPh sb="342" eb="343">
      <t>ヒク</t>
    </rPh>
    <rPh sb="344" eb="346">
      <t>スウチ</t>
    </rPh>
    <rPh sb="353" eb="355">
      <t>カンゼン</t>
    </rPh>
    <rPh sb="355" eb="357">
      <t>ジュスイ</t>
    </rPh>
    <rPh sb="362" eb="364">
      <t>チク</t>
    </rPh>
    <rPh sb="365" eb="368">
      <t>ユウシュウリツ</t>
    </rPh>
    <rPh sb="369" eb="370">
      <t>サイ</t>
    </rPh>
    <rPh sb="370" eb="372">
      <t>ユウセン</t>
    </rPh>
    <rPh sb="375" eb="377">
      <t>ロウスイ</t>
    </rPh>
    <rPh sb="377" eb="379">
      <t>チョウサ</t>
    </rPh>
    <rPh sb="380" eb="382">
      <t>ソウキュウ</t>
    </rPh>
    <rPh sb="383" eb="385">
      <t>シュウゼン</t>
    </rPh>
    <rPh sb="385" eb="386">
      <t>トウ</t>
    </rPh>
    <rPh sb="387" eb="389">
      <t>ジッシ</t>
    </rPh>
    <rPh sb="391" eb="393">
      <t>ヒツヨウ</t>
    </rPh>
    <phoneticPr fontId="4"/>
  </si>
  <si>
    <r>
      <t>　</t>
    </r>
    <r>
      <rPr>
        <sz val="11"/>
        <color rgb="FFFF0000"/>
        <rFont val="ＭＳ ゴシック"/>
        <family val="3"/>
        <charset val="128"/>
      </rPr>
      <t>令和2年度から企業会計を適用しているため各指標の累積データが乏しく分析が難しい状況である。しかし、現在の水道事業は必ずしも優良な状況であるとは言えないため、今後は</t>
    </r>
    <r>
      <rPr>
        <sz val="11"/>
        <color theme="1"/>
        <rFont val="ＭＳ ゴシック"/>
        <family val="3"/>
        <charset val="128"/>
      </rPr>
      <t>適切な維持管理及び計画的な施設の更新改良を実施し</t>
    </r>
    <r>
      <rPr>
        <sz val="11"/>
        <color rgb="FFFF0000"/>
        <rFont val="ＭＳ ゴシック"/>
        <family val="3"/>
        <charset val="128"/>
      </rPr>
      <t>健全な経営となるよう努める必要がある。</t>
    </r>
    <r>
      <rPr>
        <sz val="11"/>
        <color theme="1"/>
        <rFont val="ＭＳ ゴシック"/>
        <family val="3"/>
        <charset val="128"/>
      </rPr>
      <t xml:space="preserve">
　また、一般会計からの繰入金などの給水収益以外からの財源に依存している部分にも注意し、必要とあれば料金改定も視野に入れた経営改善を行うことも必要である。</t>
    </r>
    <rPh sb="1" eb="3">
      <t>レイワ</t>
    </rPh>
    <rPh sb="4" eb="6">
      <t>ネンド</t>
    </rPh>
    <rPh sb="8" eb="10">
      <t>キギョウ</t>
    </rPh>
    <rPh sb="10" eb="12">
      <t>カイケイ</t>
    </rPh>
    <rPh sb="13" eb="15">
      <t>テキヨウ</t>
    </rPh>
    <rPh sb="21" eb="24">
      <t>カクシヒョウ</t>
    </rPh>
    <rPh sb="25" eb="27">
      <t>ルイセキ</t>
    </rPh>
    <rPh sb="31" eb="32">
      <t>トボ</t>
    </rPh>
    <rPh sb="34" eb="36">
      <t>ブンセキ</t>
    </rPh>
    <rPh sb="37" eb="38">
      <t>ムズカ</t>
    </rPh>
    <rPh sb="40" eb="42">
      <t>ジョウキョウ</t>
    </rPh>
    <rPh sb="50" eb="52">
      <t>ゲンザイ</t>
    </rPh>
    <rPh sb="53" eb="55">
      <t>スイドウ</t>
    </rPh>
    <rPh sb="55" eb="57">
      <t>ジギョウ</t>
    </rPh>
    <rPh sb="58" eb="59">
      <t>カナラ</t>
    </rPh>
    <rPh sb="62" eb="64">
      <t>ユウリョウ</t>
    </rPh>
    <rPh sb="65" eb="67">
      <t>ジョウキョウ</t>
    </rPh>
    <rPh sb="72" eb="73">
      <t>イ</t>
    </rPh>
    <rPh sb="79" eb="81">
      <t>コンゴ</t>
    </rPh>
    <rPh sb="82" eb="84">
      <t>テキセツ</t>
    </rPh>
    <rPh sb="85" eb="87">
      <t>イジ</t>
    </rPh>
    <rPh sb="87" eb="89">
      <t>カンリ</t>
    </rPh>
    <rPh sb="89" eb="90">
      <t>オヨ</t>
    </rPh>
    <rPh sb="91" eb="94">
      <t>ケイカクテキ</t>
    </rPh>
    <rPh sb="95" eb="97">
      <t>シセツ</t>
    </rPh>
    <rPh sb="98" eb="100">
      <t>コウシン</t>
    </rPh>
    <rPh sb="100" eb="102">
      <t>カイリョウ</t>
    </rPh>
    <rPh sb="103" eb="105">
      <t>ジッシ</t>
    </rPh>
    <rPh sb="106" eb="108">
      <t>ケンゼン</t>
    </rPh>
    <rPh sb="109" eb="111">
      <t>ケイエイ</t>
    </rPh>
    <rPh sb="116" eb="117">
      <t>ツト</t>
    </rPh>
    <rPh sb="119" eb="121">
      <t>ヒツヨウ</t>
    </rPh>
    <rPh sb="130" eb="132">
      <t>イッパン</t>
    </rPh>
    <rPh sb="132" eb="134">
      <t>カイケイ</t>
    </rPh>
    <rPh sb="137" eb="139">
      <t>クリイレ</t>
    </rPh>
    <rPh sb="139" eb="140">
      <t>キン</t>
    </rPh>
    <rPh sb="143" eb="145">
      <t>キュウスイ</t>
    </rPh>
    <rPh sb="145" eb="147">
      <t>シュウエキ</t>
    </rPh>
    <rPh sb="147" eb="149">
      <t>イガイ</t>
    </rPh>
    <rPh sb="152" eb="154">
      <t>ザイゲン</t>
    </rPh>
    <rPh sb="155" eb="157">
      <t>イゾン</t>
    </rPh>
    <rPh sb="161" eb="163">
      <t>ブブン</t>
    </rPh>
    <rPh sb="165" eb="167">
      <t>チュウイ</t>
    </rPh>
    <rPh sb="169" eb="171">
      <t>ヒツヨウ</t>
    </rPh>
    <rPh sb="175" eb="177">
      <t>リョウキン</t>
    </rPh>
    <rPh sb="177" eb="179">
      <t>カイテイ</t>
    </rPh>
    <rPh sb="180" eb="182">
      <t>シヤ</t>
    </rPh>
    <rPh sb="183" eb="184">
      <t>イ</t>
    </rPh>
    <rPh sb="186" eb="190">
      <t>ケイエイカイゼン</t>
    </rPh>
    <rPh sb="191" eb="192">
      <t>オコナ</t>
    </rPh>
    <rPh sb="196" eb="198">
      <t>ヒツヨウ</t>
    </rPh>
    <phoneticPr fontId="4"/>
  </si>
  <si>
    <r>
      <t>　</t>
    </r>
    <r>
      <rPr>
        <sz val="11"/>
        <color rgb="FFFF0000"/>
        <rFont val="ＭＳ ゴシック"/>
        <family val="3"/>
        <charset val="128"/>
      </rPr>
      <t>固定資産全体で見た場合、投資に係る事業実施年度が比較的新しいため、</t>
    </r>
    <r>
      <rPr>
        <sz val="11"/>
        <color theme="1"/>
        <rFont val="ＭＳ ゴシック"/>
        <family val="3"/>
        <charset val="128"/>
      </rPr>
      <t>有形固定資産減価償却率は、類似団体と比較して低い数値となっており、法定耐用年数に近い資産は少ないと考えられる。ただし、</t>
    </r>
    <r>
      <rPr>
        <sz val="11"/>
        <color rgb="FFFF0000"/>
        <rFont val="ＭＳ ゴシック"/>
        <family val="3"/>
        <charset val="128"/>
      </rPr>
      <t>管路経年化比率はこれから上昇することが予測され、管路更新率が0％といった状況から更新投資を増やす必要があると考えられるため、</t>
    </r>
    <r>
      <rPr>
        <sz val="11"/>
        <color theme="1"/>
        <rFont val="ＭＳ ゴシック"/>
        <family val="3"/>
        <charset val="128"/>
      </rPr>
      <t>今後の更新を見据えて令和5年度にはアセットマネジメントを作成し、計画的な更新改良を実施する予定</t>
    </r>
    <r>
      <rPr>
        <sz val="11"/>
        <color rgb="FFFF0000"/>
        <rFont val="ＭＳ ゴシック"/>
        <family val="3"/>
        <charset val="128"/>
      </rPr>
      <t>である</t>
    </r>
    <r>
      <rPr>
        <sz val="11"/>
        <color theme="1"/>
        <rFont val="ＭＳ ゴシック"/>
        <family val="3"/>
        <charset val="128"/>
      </rPr>
      <t xml:space="preserve">。
</t>
    </r>
    <rPh sb="1" eb="3">
      <t>コテイ</t>
    </rPh>
    <rPh sb="3" eb="5">
      <t>シサン</t>
    </rPh>
    <rPh sb="5" eb="7">
      <t>ゼンタイ</t>
    </rPh>
    <rPh sb="8" eb="9">
      <t>ミ</t>
    </rPh>
    <rPh sb="10" eb="12">
      <t>バアイ</t>
    </rPh>
    <rPh sb="13" eb="15">
      <t>トウシ</t>
    </rPh>
    <rPh sb="16" eb="17">
      <t>カカ</t>
    </rPh>
    <rPh sb="18" eb="20">
      <t>ジギョウ</t>
    </rPh>
    <rPh sb="20" eb="22">
      <t>ジッシ</t>
    </rPh>
    <rPh sb="22" eb="24">
      <t>ネンド</t>
    </rPh>
    <rPh sb="25" eb="28">
      <t>ヒカクテキ</t>
    </rPh>
    <rPh sb="28" eb="29">
      <t>アタラ</t>
    </rPh>
    <rPh sb="34" eb="36">
      <t>ユウケイ</t>
    </rPh>
    <rPh sb="36" eb="38">
      <t>コテイ</t>
    </rPh>
    <rPh sb="38" eb="40">
      <t>シサン</t>
    </rPh>
    <rPh sb="40" eb="42">
      <t>ゲンカ</t>
    </rPh>
    <rPh sb="42" eb="44">
      <t>ショウキャク</t>
    </rPh>
    <rPh sb="44" eb="45">
      <t>リツ</t>
    </rPh>
    <rPh sb="47" eb="51">
      <t>ルイジダンタイ</t>
    </rPh>
    <rPh sb="52" eb="54">
      <t>ヒカク</t>
    </rPh>
    <rPh sb="56" eb="57">
      <t>ヒク</t>
    </rPh>
    <rPh sb="58" eb="60">
      <t>スウチ</t>
    </rPh>
    <rPh sb="67" eb="69">
      <t>ホウテイ</t>
    </rPh>
    <rPh sb="69" eb="71">
      <t>タイヨウ</t>
    </rPh>
    <rPh sb="71" eb="73">
      <t>ネンスウ</t>
    </rPh>
    <rPh sb="74" eb="75">
      <t>チカ</t>
    </rPh>
    <rPh sb="76" eb="78">
      <t>シサン</t>
    </rPh>
    <rPh sb="79" eb="80">
      <t>スク</t>
    </rPh>
    <rPh sb="83" eb="84">
      <t>カンガ</t>
    </rPh>
    <rPh sb="93" eb="95">
      <t>カンロ</t>
    </rPh>
    <rPh sb="95" eb="98">
      <t>ケイネンカ</t>
    </rPh>
    <rPh sb="98" eb="100">
      <t>ヒリツ</t>
    </rPh>
    <rPh sb="105" eb="107">
      <t>ジョウショウ</t>
    </rPh>
    <rPh sb="112" eb="114">
      <t>ヨソク</t>
    </rPh>
    <rPh sb="117" eb="119">
      <t>カンロ</t>
    </rPh>
    <rPh sb="119" eb="121">
      <t>コウシン</t>
    </rPh>
    <rPh sb="121" eb="122">
      <t>リツ</t>
    </rPh>
    <rPh sb="129" eb="131">
      <t>ジョウキョウ</t>
    </rPh>
    <rPh sb="133" eb="135">
      <t>コウシン</t>
    </rPh>
    <rPh sb="135" eb="137">
      <t>トウシ</t>
    </rPh>
    <rPh sb="138" eb="139">
      <t>フ</t>
    </rPh>
    <rPh sb="141" eb="143">
      <t>ヒツヨウ</t>
    </rPh>
    <rPh sb="147" eb="148">
      <t>カンガ</t>
    </rPh>
    <rPh sb="155" eb="157">
      <t>コンゴ</t>
    </rPh>
    <rPh sb="158" eb="160">
      <t>コウシン</t>
    </rPh>
    <rPh sb="161" eb="163">
      <t>ミス</t>
    </rPh>
    <rPh sb="165" eb="167">
      <t>レイワ</t>
    </rPh>
    <rPh sb="168" eb="170">
      <t>ネンド</t>
    </rPh>
    <rPh sb="183" eb="185">
      <t>サクセイ</t>
    </rPh>
    <rPh sb="187" eb="190">
      <t>ケイカクテキ</t>
    </rPh>
    <rPh sb="191" eb="193">
      <t>コウシン</t>
    </rPh>
    <rPh sb="193" eb="195">
      <t>カイリョウ</t>
    </rPh>
    <rPh sb="196" eb="198">
      <t>ジッシ</t>
    </rPh>
    <rPh sb="200" eb="20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</si>
</sst>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87-4738-970F-A849E5D932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c:ext xmlns:c16="http://schemas.microsoft.com/office/drawing/2014/chart" uri="{C3380CC4-5D6E-409C-BE32-E72D297353CC}">
              <c16:uniqueId val="{00000001-CD87-4738-970F-A849E5D932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69.099999999999994</c:v>
                </c:pt>
              </c:numCache>
            </c:numRef>
          </c:val>
          <c:extLst>
            <c:ext xmlns:c16="http://schemas.microsoft.com/office/drawing/2014/chart" uri="{C3380CC4-5D6E-409C-BE32-E72D297353CC}">
              <c16:uniqueId val="{00000000-009E-40C3-9EEA-B1EA47038E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54.43</c:v>
                </c:pt>
              </c:numCache>
            </c:numRef>
          </c:val>
          <c:smooth val="0"/>
          <c:extLst>
            <c:ext xmlns:c16="http://schemas.microsoft.com/office/drawing/2014/chart" uri="{C3380CC4-5D6E-409C-BE32-E72D297353CC}">
              <c16:uniqueId val="{00000001-009E-40C3-9EEA-B1EA47038E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76.84</c:v>
                </c:pt>
              </c:numCache>
            </c:numRef>
          </c:val>
          <c:extLst>
            <c:ext xmlns:c16="http://schemas.microsoft.com/office/drawing/2014/chart" uri="{C3380CC4-5D6E-409C-BE32-E72D297353CC}">
              <c16:uniqueId val="{00000000-85B1-49C3-9409-BCBCB540F9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79.44</c:v>
                </c:pt>
              </c:numCache>
            </c:numRef>
          </c:val>
          <c:smooth val="0"/>
          <c:extLst>
            <c:ext xmlns:c16="http://schemas.microsoft.com/office/drawing/2014/chart" uri="{C3380CC4-5D6E-409C-BE32-E72D297353CC}">
              <c16:uniqueId val="{00000001-85B1-49C3-9409-BCBCB540F9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103.34</c:v>
                </c:pt>
              </c:numCache>
            </c:numRef>
          </c:val>
          <c:extLst>
            <c:ext xmlns:c16="http://schemas.microsoft.com/office/drawing/2014/chart" uri="{C3380CC4-5D6E-409C-BE32-E72D297353CC}">
              <c16:uniqueId val="{00000000-4C4C-4470-857E-5EEF837F14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109.02</c:v>
                </c:pt>
              </c:numCache>
            </c:numRef>
          </c:val>
          <c:smooth val="0"/>
          <c:extLst>
            <c:ext xmlns:c16="http://schemas.microsoft.com/office/drawing/2014/chart" uri="{C3380CC4-5D6E-409C-BE32-E72D297353CC}">
              <c16:uniqueId val="{00000001-4C4C-4470-857E-5EEF837F14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4.88</c:v>
                </c:pt>
              </c:numCache>
            </c:numRef>
          </c:val>
          <c:extLst>
            <c:ext xmlns:c16="http://schemas.microsoft.com/office/drawing/2014/chart" uri="{C3380CC4-5D6E-409C-BE32-E72D297353CC}">
              <c16:uniqueId val="{00000000-4BE6-41C6-A32D-7F27498DB3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49.39</c:v>
                </c:pt>
              </c:numCache>
            </c:numRef>
          </c:val>
          <c:smooth val="0"/>
          <c:extLst>
            <c:ext xmlns:c16="http://schemas.microsoft.com/office/drawing/2014/chart" uri="{C3380CC4-5D6E-409C-BE32-E72D297353CC}">
              <c16:uniqueId val="{00000001-4BE6-41C6-A32D-7F27498DB3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13.97</c:v>
                </c:pt>
              </c:numCache>
            </c:numRef>
          </c:val>
          <c:extLst>
            <c:ext xmlns:c16="http://schemas.microsoft.com/office/drawing/2014/chart" uri="{C3380CC4-5D6E-409C-BE32-E72D297353CC}">
              <c16:uniqueId val="{00000000-6BD4-4446-9BC5-484CBABEF8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18.57</c:v>
                </c:pt>
              </c:numCache>
            </c:numRef>
          </c:val>
          <c:smooth val="0"/>
          <c:extLst>
            <c:ext xmlns:c16="http://schemas.microsoft.com/office/drawing/2014/chart" uri="{C3380CC4-5D6E-409C-BE32-E72D297353CC}">
              <c16:uniqueId val="{00000001-6BD4-4446-9BC5-484CBABEF8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42-477B-A21C-64B51468E88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11</c:v>
                </c:pt>
              </c:numCache>
            </c:numRef>
          </c:val>
          <c:smooth val="0"/>
          <c:extLst>
            <c:ext xmlns:c16="http://schemas.microsoft.com/office/drawing/2014/chart" uri="{C3380CC4-5D6E-409C-BE32-E72D297353CC}">
              <c16:uniqueId val="{00000001-2F42-477B-A21C-64B51468E88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187.07</c:v>
                </c:pt>
              </c:numCache>
            </c:numRef>
          </c:val>
          <c:extLst>
            <c:ext xmlns:c16="http://schemas.microsoft.com/office/drawing/2014/chart" uri="{C3380CC4-5D6E-409C-BE32-E72D297353CC}">
              <c16:uniqueId val="{00000000-E743-4656-AF4F-83F81F34D7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371.81</c:v>
                </c:pt>
              </c:numCache>
            </c:numRef>
          </c:val>
          <c:smooth val="0"/>
          <c:extLst>
            <c:ext xmlns:c16="http://schemas.microsoft.com/office/drawing/2014/chart" uri="{C3380CC4-5D6E-409C-BE32-E72D297353CC}">
              <c16:uniqueId val="{00000001-E743-4656-AF4F-83F81F34D7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772.5</c:v>
                </c:pt>
              </c:numCache>
            </c:numRef>
          </c:val>
          <c:extLst>
            <c:ext xmlns:c16="http://schemas.microsoft.com/office/drawing/2014/chart" uri="{C3380CC4-5D6E-409C-BE32-E72D297353CC}">
              <c16:uniqueId val="{00000000-9958-42FF-AB2A-3A477C4742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465.85</c:v>
                </c:pt>
              </c:numCache>
            </c:numRef>
          </c:val>
          <c:smooth val="0"/>
          <c:extLst>
            <c:ext xmlns:c16="http://schemas.microsoft.com/office/drawing/2014/chart" uri="{C3380CC4-5D6E-409C-BE32-E72D297353CC}">
              <c16:uniqueId val="{00000001-9958-42FF-AB2A-3A477C4742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64.2</c:v>
                </c:pt>
              </c:numCache>
            </c:numRef>
          </c:val>
          <c:extLst>
            <c:ext xmlns:c16="http://schemas.microsoft.com/office/drawing/2014/chart" uri="{C3380CC4-5D6E-409C-BE32-E72D297353CC}">
              <c16:uniqueId val="{00000000-E50F-4131-B7CC-AC41B0E8B4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92.39</c:v>
                </c:pt>
              </c:numCache>
            </c:numRef>
          </c:val>
          <c:smooth val="0"/>
          <c:extLst>
            <c:ext xmlns:c16="http://schemas.microsoft.com/office/drawing/2014/chart" uri="{C3380CC4-5D6E-409C-BE32-E72D297353CC}">
              <c16:uniqueId val="{00000001-E50F-4131-B7CC-AC41B0E8B4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305.39</c:v>
                </c:pt>
              </c:numCache>
            </c:numRef>
          </c:val>
          <c:extLst>
            <c:ext xmlns:c16="http://schemas.microsoft.com/office/drawing/2014/chart" uri="{C3380CC4-5D6E-409C-BE32-E72D297353CC}">
              <c16:uniqueId val="{00000000-9620-4BFF-A28F-A49F171FE4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192.98</c:v>
                </c:pt>
              </c:numCache>
            </c:numRef>
          </c:val>
          <c:smooth val="0"/>
          <c:extLst>
            <c:ext xmlns:c16="http://schemas.microsoft.com/office/drawing/2014/chart" uri="{C3380CC4-5D6E-409C-BE32-E72D297353CC}">
              <c16:uniqueId val="{00000001-9620-4BFF-A28F-A49F171FE4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岡山県　美咲町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13764</v>
      </c>
      <c r="AM8" s="61"/>
      <c r="AN8" s="61"/>
      <c r="AO8" s="61"/>
      <c r="AP8" s="61"/>
      <c r="AQ8" s="61"/>
      <c r="AR8" s="61"/>
      <c r="AS8" s="61"/>
      <c r="AT8" s="52">
        <f>データ!$S$6</f>
        <v>232.17</v>
      </c>
      <c r="AU8" s="53"/>
      <c r="AV8" s="53"/>
      <c r="AW8" s="53"/>
      <c r="AX8" s="53"/>
      <c r="AY8" s="53"/>
      <c r="AZ8" s="53"/>
      <c r="BA8" s="53"/>
      <c r="BB8" s="54">
        <f>データ!$T$6</f>
        <v>59.28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56.22</v>
      </c>
      <c r="J10" s="53"/>
      <c r="K10" s="53"/>
      <c r="L10" s="53"/>
      <c r="M10" s="53"/>
      <c r="N10" s="53"/>
      <c r="O10" s="64"/>
      <c r="P10" s="54">
        <f>データ!$P$6</f>
        <v>97.72</v>
      </c>
      <c r="Q10" s="54"/>
      <c r="R10" s="54"/>
      <c r="S10" s="54"/>
      <c r="T10" s="54"/>
      <c r="U10" s="54"/>
      <c r="V10" s="54"/>
      <c r="W10" s="61">
        <f>データ!$Q$6</f>
        <v>3630</v>
      </c>
      <c r="X10" s="61"/>
      <c r="Y10" s="61"/>
      <c r="Z10" s="61"/>
      <c r="AA10" s="61"/>
      <c r="AB10" s="61"/>
      <c r="AC10" s="61"/>
      <c r="AD10" s="2"/>
      <c r="AE10" s="2"/>
      <c r="AF10" s="2"/>
      <c r="AG10" s="2"/>
      <c r="AH10" s="4"/>
      <c r="AI10" s="4"/>
      <c r="AJ10" s="4"/>
      <c r="AK10" s="4"/>
      <c r="AL10" s="61">
        <f>データ!$U$6</f>
        <v>13357</v>
      </c>
      <c r="AM10" s="61"/>
      <c r="AN10" s="61"/>
      <c r="AO10" s="61"/>
      <c r="AP10" s="61"/>
      <c r="AQ10" s="61"/>
      <c r="AR10" s="61"/>
      <c r="AS10" s="61"/>
      <c r="AT10" s="52">
        <f>データ!$V$6</f>
        <v>96.1</v>
      </c>
      <c r="AU10" s="53"/>
      <c r="AV10" s="53"/>
      <c r="AW10" s="53"/>
      <c r="AX10" s="53"/>
      <c r="AY10" s="53"/>
      <c r="AZ10" s="53"/>
      <c r="BA10" s="53"/>
      <c r="BB10" s="54">
        <f>データ!$W$6</f>
        <v>138.99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EnU0cWMB1l6cSj9jixmToT9VqropSap1neEues8x0z7kh2xugdxC/jSnEkCOX7b7Whn6pcZDidJVZJlveAxiw==" saltValue="uyj+sZInwQTuTJZ1zwFT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336661</v>
      </c>
      <c r="D6" s="34">
        <f t="shared" si="3"/>
        <v>46</v>
      </c>
      <c r="E6" s="34">
        <f t="shared" si="3"/>
        <v>1</v>
      </c>
      <c r="F6" s="34">
        <f t="shared" si="3"/>
        <v>0</v>
      </c>
      <c r="G6" s="34">
        <f t="shared" si="3"/>
        <v>1</v>
      </c>
      <c r="H6" s="34" t="str">
        <f t="shared" si="3"/>
        <v>岡山県　美咲町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56.22</v>
      </c>
      <c r="P6" s="35">
        <f t="shared" si="3"/>
        <v>97.72</v>
      </c>
      <c r="Q6" s="35">
        <f t="shared" si="3"/>
        <v>3630</v>
      </c>
      <c r="R6" s="35">
        <f t="shared" si="3"/>
        <v>13764</v>
      </c>
      <c r="S6" s="35">
        <f t="shared" si="3"/>
        <v>232.17</v>
      </c>
      <c r="T6" s="35">
        <f t="shared" si="3"/>
        <v>59.28</v>
      </c>
      <c r="U6" s="35">
        <f t="shared" si="3"/>
        <v>13357</v>
      </c>
      <c r="V6" s="35">
        <f t="shared" si="3"/>
        <v>96.1</v>
      </c>
      <c r="W6" s="35">
        <f t="shared" si="3"/>
        <v>138.99</v>
      </c>
      <c r="X6" s="36" t="str">
        <f>IF(X7="",NA(),X7)</f>
        <v>-</v>
      </c>
      <c r="Y6" s="36" t="str">
        <f t="shared" ref="Y6:AG6" si="4">IF(Y7="",NA(),Y7)</f>
        <v>-</v>
      </c>
      <c r="Z6" s="36" t="str">
        <f t="shared" si="4"/>
        <v>-</v>
      </c>
      <c r="AA6" s="36" t="str">
        <f t="shared" si="4"/>
        <v>-</v>
      </c>
      <c r="AB6" s="36">
        <f t="shared" si="4"/>
        <v>103.34</v>
      </c>
      <c r="AC6" s="36" t="str">
        <f t="shared" si="4"/>
        <v>-</v>
      </c>
      <c r="AD6" s="36" t="str">
        <f t="shared" si="4"/>
        <v>-</v>
      </c>
      <c r="AE6" s="36" t="str">
        <f t="shared" si="4"/>
        <v>-</v>
      </c>
      <c r="AF6" s="36" t="str">
        <f t="shared" si="4"/>
        <v>-</v>
      </c>
      <c r="AG6" s="36">
        <f t="shared" si="4"/>
        <v>109.02</v>
      </c>
      <c r="AH6" s="35" t="str">
        <f>IF(AH7="","",IF(AH7="-","【-】","【"&amp;SUBSTITUTE(TEXT(AH7,"#,##0.00"),"-","△")&amp;"】"))</f>
        <v>【110.27】</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11</v>
      </c>
      <c r="AS6" s="35" t="str">
        <f>IF(AS7="","",IF(AS7="-","【-】","【"&amp;SUBSTITUTE(TEXT(AS7,"#,##0.00"),"-","△")&amp;"】"))</f>
        <v>【1.15】</v>
      </c>
      <c r="AT6" s="36" t="str">
        <f>IF(AT7="",NA(),AT7)</f>
        <v>-</v>
      </c>
      <c r="AU6" s="36" t="str">
        <f t="shared" ref="AU6:BC6" si="6">IF(AU7="",NA(),AU7)</f>
        <v>-</v>
      </c>
      <c r="AV6" s="36" t="str">
        <f t="shared" si="6"/>
        <v>-</v>
      </c>
      <c r="AW6" s="36" t="str">
        <f t="shared" si="6"/>
        <v>-</v>
      </c>
      <c r="AX6" s="36">
        <f t="shared" si="6"/>
        <v>187.07</v>
      </c>
      <c r="AY6" s="36" t="str">
        <f t="shared" si="6"/>
        <v>-</v>
      </c>
      <c r="AZ6" s="36" t="str">
        <f t="shared" si="6"/>
        <v>-</v>
      </c>
      <c r="BA6" s="36" t="str">
        <f t="shared" si="6"/>
        <v>-</v>
      </c>
      <c r="BB6" s="36" t="str">
        <f t="shared" si="6"/>
        <v>-</v>
      </c>
      <c r="BC6" s="36">
        <f t="shared" si="6"/>
        <v>371.81</v>
      </c>
      <c r="BD6" s="35" t="str">
        <f>IF(BD7="","",IF(BD7="-","【-】","【"&amp;SUBSTITUTE(TEXT(BD7,"#,##0.00"),"-","△")&amp;"】"))</f>
        <v>【260.31】</v>
      </c>
      <c r="BE6" s="36" t="str">
        <f>IF(BE7="",NA(),BE7)</f>
        <v>-</v>
      </c>
      <c r="BF6" s="36" t="str">
        <f t="shared" ref="BF6:BN6" si="7">IF(BF7="",NA(),BF7)</f>
        <v>-</v>
      </c>
      <c r="BG6" s="36" t="str">
        <f t="shared" si="7"/>
        <v>-</v>
      </c>
      <c r="BH6" s="36" t="str">
        <f t="shared" si="7"/>
        <v>-</v>
      </c>
      <c r="BI6" s="36">
        <f t="shared" si="7"/>
        <v>772.5</v>
      </c>
      <c r="BJ6" s="36" t="str">
        <f t="shared" si="7"/>
        <v>-</v>
      </c>
      <c r="BK6" s="36" t="str">
        <f t="shared" si="7"/>
        <v>-</v>
      </c>
      <c r="BL6" s="36" t="str">
        <f t="shared" si="7"/>
        <v>-</v>
      </c>
      <c r="BM6" s="36" t="str">
        <f t="shared" si="7"/>
        <v>-</v>
      </c>
      <c r="BN6" s="36">
        <f t="shared" si="7"/>
        <v>465.85</v>
      </c>
      <c r="BO6" s="35" t="str">
        <f>IF(BO7="","",IF(BO7="-","【-】","【"&amp;SUBSTITUTE(TEXT(BO7,"#,##0.00"),"-","△")&amp;"】"))</f>
        <v>【275.67】</v>
      </c>
      <c r="BP6" s="36" t="str">
        <f>IF(BP7="",NA(),BP7)</f>
        <v>-</v>
      </c>
      <c r="BQ6" s="36" t="str">
        <f t="shared" ref="BQ6:BY6" si="8">IF(BQ7="",NA(),BQ7)</f>
        <v>-</v>
      </c>
      <c r="BR6" s="36" t="str">
        <f t="shared" si="8"/>
        <v>-</v>
      </c>
      <c r="BS6" s="36" t="str">
        <f t="shared" si="8"/>
        <v>-</v>
      </c>
      <c r="BT6" s="36">
        <f t="shared" si="8"/>
        <v>64.2</v>
      </c>
      <c r="BU6" s="36" t="str">
        <f t="shared" si="8"/>
        <v>-</v>
      </c>
      <c r="BV6" s="36" t="str">
        <f t="shared" si="8"/>
        <v>-</v>
      </c>
      <c r="BW6" s="36" t="str">
        <f t="shared" si="8"/>
        <v>-</v>
      </c>
      <c r="BX6" s="36" t="str">
        <f t="shared" si="8"/>
        <v>-</v>
      </c>
      <c r="BY6" s="36">
        <f t="shared" si="8"/>
        <v>92.39</v>
      </c>
      <c r="BZ6" s="35" t="str">
        <f>IF(BZ7="","",IF(BZ7="-","【-】","【"&amp;SUBSTITUTE(TEXT(BZ7,"#,##0.00"),"-","△")&amp;"】"))</f>
        <v>【100.05】</v>
      </c>
      <c r="CA6" s="36" t="str">
        <f>IF(CA7="",NA(),CA7)</f>
        <v>-</v>
      </c>
      <c r="CB6" s="36" t="str">
        <f t="shared" ref="CB6:CJ6" si="9">IF(CB7="",NA(),CB7)</f>
        <v>-</v>
      </c>
      <c r="CC6" s="36" t="str">
        <f t="shared" si="9"/>
        <v>-</v>
      </c>
      <c r="CD6" s="36" t="str">
        <f t="shared" si="9"/>
        <v>-</v>
      </c>
      <c r="CE6" s="36">
        <f t="shared" si="9"/>
        <v>305.39</v>
      </c>
      <c r="CF6" s="36" t="str">
        <f t="shared" si="9"/>
        <v>-</v>
      </c>
      <c r="CG6" s="36" t="str">
        <f t="shared" si="9"/>
        <v>-</v>
      </c>
      <c r="CH6" s="36" t="str">
        <f t="shared" si="9"/>
        <v>-</v>
      </c>
      <c r="CI6" s="36" t="str">
        <f t="shared" si="9"/>
        <v>-</v>
      </c>
      <c r="CJ6" s="36">
        <f t="shared" si="9"/>
        <v>192.98</v>
      </c>
      <c r="CK6" s="35" t="str">
        <f>IF(CK7="","",IF(CK7="-","【-】","【"&amp;SUBSTITUTE(TEXT(CK7,"#,##0.00"),"-","△")&amp;"】"))</f>
        <v>【166.40】</v>
      </c>
      <c r="CL6" s="36" t="str">
        <f>IF(CL7="",NA(),CL7)</f>
        <v>-</v>
      </c>
      <c r="CM6" s="36" t="str">
        <f t="shared" ref="CM6:CU6" si="10">IF(CM7="",NA(),CM7)</f>
        <v>-</v>
      </c>
      <c r="CN6" s="36" t="str">
        <f t="shared" si="10"/>
        <v>-</v>
      </c>
      <c r="CO6" s="36" t="str">
        <f t="shared" si="10"/>
        <v>-</v>
      </c>
      <c r="CP6" s="36">
        <f t="shared" si="10"/>
        <v>69.099999999999994</v>
      </c>
      <c r="CQ6" s="36" t="str">
        <f t="shared" si="10"/>
        <v>-</v>
      </c>
      <c r="CR6" s="36" t="str">
        <f t="shared" si="10"/>
        <v>-</v>
      </c>
      <c r="CS6" s="36" t="str">
        <f t="shared" si="10"/>
        <v>-</v>
      </c>
      <c r="CT6" s="36" t="str">
        <f t="shared" si="10"/>
        <v>-</v>
      </c>
      <c r="CU6" s="36">
        <f t="shared" si="10"/>
        <v>54.43</v>
      </c>
      <c r="CV6" s="35" t="str">
        <f>IF(CV7="","",IF(CV7="-","【-】","【"&amp;SUBSTITUTE(TEXT(CV7,"#,##0.00"),"-","△")&amp;"】"))</f>
        <v>【60.69】</v>
      </c>
      <c r="CW6" s="36" t="str">
        <f>IF(CW7="",NA(),CW7)</f>
        <v>-</v>
      </c>
      <c r="CX6" s="36" t="str">
        <f t="shared" ref="CX6:DF6" si="11">IF(CX7="",NA(),CX7)</f>
        <v>-</v>
      </c>
      <c r="CY6" s="36" t="str">
        <f t="shared" si="11"/>
        <v>-</v>
      </c>
      <c r="CZ6" s="36" t="str">
        <f t="shared" si="11"/>
        <v>-</v>
      </c>
      <c r="DA6" s="36">
        <f t="shared" si="11"/>
        <v>76.84</v>
      </c>
      <c r="DB6" s="36" t="str">
        <f t="shared" si="11"/>
        <v>-</v>
      </c>
      <c r="DC6" s="36" t="str">
        <f t="shared" si="11"/>
        <v>-</v>
      </c>
      <c r="DD6" s="36" t="str">
        <f t="shared" si="11"/>
        <v>-</v>
      </c>
      <c r="DE6" s="36" t="str">
        <f t="shared" si="11"/>
        <v>-</v>
      </c>
      <c r="DF6" s="36">
        <f t="shared" si="11"/>
        <v>79.44</v>
      </c>
      <c r="DG6" s="35" t="str">
        <f>IF(DG7="","",IF(DG7="-","【-】","【"&amp;SUBSTITUTE(TEXT(DG7,"#,##0.00"),"-","△")&amp;"】"))</f>
        <v>【89.82】</v>
      </c>
      <c r="DH6" s="36" t="str">
        <f>IF(DH7="",NA(),DH7)</f>
        <v>-</v>
      </c>
      <c r="DI6" s="36" t="str">
        <f t="shared" ref="DI6:DQ6" si="12">IF(DI7="",NA(),DI7)</f>
        <v>-</v>
      </c>
      <c r="DJ6" s="36" t="str">
        <f t="shared" si="12"/>
        <v>-</v>
      </c>
      <c r="DK6" s="36" t="str">
        <f t="shared" si="12"/>
        <v>-</v>
      </c>
      <c r="DL6" s="36">
        <f t="shared" si="12"/>
        <v>4.88</v>
      </c>
      <c r="DM6" s="36" t="str">
        <f t="shared" si="12"/>
        <v>-</v>
      </c>
      <c r="DN6" s="36" t="str">
        <f t="shared" si="12"/>
        <v>-</v>
      </c>
      <c r="DO6" s="36" t="str">
        <f t="shared" si="12"/>
        <v>-</v>
      </c>
      <c r="DP6" s="36" t="str">
        <f t="shared" si="12"/>
        <v>-</v>
      </c>
      <c r="DQ6" s="36">
        <f t="shared" si="12"/>
        <v>49.39</v>
      </c>
      <c r="DR6" s="35" t="str">
        <f>IF(DR7="","",IF(DR7="-","【-】","【"&amp;SUBSTITUTE(TEXT(DR7,"#,##0.00"),"-","△")&amp;"】"))</f>
        <v>【50.19】</v>
      </c>
      <c r="DS6" s="36" t="str">
        <f>IF(DS7="",NA(),DS7)</f>
        <v>-</v>
      </c>
      <c r="DT6" s="36" t="str">
        <f t="shared" ref="DT6:EB6" si="13">IF(DT7="",NA(),DT7)</f>
        <v>-</v>
      </c>
      <c r="DU6" s="36" t="str">
        <f t="shared" si="13"/>
        <v>-</v>
      </c>
      <c r="DV6" s="36" t="str">
        <f t="shared" si="13"/>
        <v>-</v>
      </c>
      <c r="DW6" s="36">
        <f t="shared" si="13"/>
        <v>13.97</v>
      </c>
      <c r="DX6" s="36" t="str">
        <f t="shared" si="13"/>
        <v>-</v>
      </c>
      <c r="DY6" s="36" t="str">
        <f t="shared" si="13"/>
        <v>-</v>
      </c>
      <c r="DZ6" s="36" t="str">
        <f t="shared" si="13"/>
        <v>-</v>
      </c>
      <c r="EA6" s="36" t="str">
        <f t="shared" si="13"/>
        <v>-</v>
      </c>
      <c r="EB6" s="36">
        <f t="shared" si="13"/>
        <v>18.57</v>
      </c>
      <c r="EC6" s="35" t="str">
        <f>IF(EC7="","",IF(EC7="-","【-】","【"&amp;SUBSTITUTE(TEXT(EC7,"#,##0.00"),"-","△")&amp;"】"))</f>
        <v>【20.63】</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0.44</v>
      </c>
      <c r="EN6" s="35" t="str">
        <f>IF(EN7="","",IF(EN7="-","【-】","【"&amp;SUBSTITUTE(TEXT(EN7,"#,##0.00"),"-","△")&amp;"】"))</f>
        <v>【0.69】</v>
      </c>
    </row>
    <row r="7" spans="1:144" s="37" customFormat="1" x14ac:dyDescent="0.15">
      <c r="A7" s="29"/>
      <c r="B7" s="38">
        <v>2020</v>
      </c>
      <c r="C7" s="38">
        <v>336661</v>
      </c>
      <c r="D7" s="38">
        <v>46</v>
      </c>
      <c r="E7" s="38">
        <v>1</v>
      </c>
      <c r="F7" s="38">
        <v>0</v>
      </c>
      <c r="G7" s="38">
        <v>1</v>
      </c>
      <c r="H7" s="38" t="s">
        <v>92</v>
      </c>
      <c r="I7" s="38" t="s">
        <v>93</v>
      </c>
      <c r="J7" s="38" t="s">
        <v>94</v>
      </c>
      <c r="K7" s="38" t="s">
        <v>95</v>
      </c>
      <c r="L7" s="38" t="s">
        <v>96</v>
      </c>
      <c r="M7" s="38" t="s">
        <v>97</v>
      </c>
      <c r="N7" s="39" t="s">
        <v>98</v>
      </c>
      <c r="O7" s="39">
        <v>56.22</v>
      </c>
      <c r="P7" s="39">
        <v>97.72</v>
      </c>
      <c r="Q7" s="39">
        <v>3630</v>
      </c>
      <c r="R7" s="39">
        <v>13764</v>
      </c>
      <c r="S7" s="39">
        <v>232.17</v>
      </c>
      <c r="T7" s="39">
        <v>59.28</v>
      </c>
      <c r="U7" s="39">
        <v>13357</v>
      </c>
      <c r="V7" s="39">
        <v>96.1</v>
      </c>
      <c r="W7" s="39">
        <v>138.99</v>
      </c>
      <c r="X7" s="39" t="s">
        <v>98</v>
      </c>
      <c r="Y7" s="39" t="s">
        <v>98</v>
      </c>
      <c r="Z7" s="39" t="s">
        <v>98</v>
      </c>
      <c r="AA7" s="39" t="s">
        <v>98</v>
      </c>
      <c r="AB7" s="39">
        <v>103.34</v>
      </c>
      <c r="AC7" s="39" t="s">
        <v>98</v>
      </c>
      <c r="AD7" s="39" t="s">
        <v>98</v>
      </c>
      <c r="AE7" s="39" t="s">
        <v>98</v>
      </c>
      <c r="AF7" s="39" t="s">
        <v>98</v>
      </c>
      <c r="AG7" s="39">
        <v>109.02</v>
      </c>
      <c r="AH7" s="39">
        <v>110.27</v>
      </c>
      <c r="AI7" s="39" t="s">
        <v>98</v>
      </c>
      <c r="AJ7" s="39" t="s">
        <v>98</v>
      </c>
      <c r="AK7" s="39" t="s">
        <v>98</v>
      </c>
      <c r="AL7" s="39" t="s">
        <v>98</v>
      </c>
      <c r="AM7" s="39">
        <v>0</v>
      </c>
      <c r="AN7" s="39" t="s">
        <v>98</v>
      </c>
      <c r="AO7" s="39" t="s">
        <v>98</v>
      </c>
      <c r="AP7" s="39" t="s">
        <v>98</v>
      </c>
      <c r="AQ7" s="39" t="s">
        <v>98</v>
      </c>
      <c r="AR7" s="39">
        <v>11</v>
      </c>
      <c r="AS7" s="39">
        <v>1.1499999999999999</v>
      </c>
      <c r="AT7" s="39" t="s">
        <v>98</v>
      </c>
      <c r="AU7" s="39" t="s">
        <v>98</v>
      </c>
      <c r="AV7" s="39" t="s">
        <v>98</v>
      </c>
      <c r="AW7" s="39" t="s">
        <v>98</v>
      </c>
      <c r="AX7" s="39">
        <v>187.07</v>
      </c>
      <c r="AY7" s="39" t="s">
        <v>98</v>
      </c>
      <c r="AZ7" s="39" t="s">
        <v>98</v>
      </c>
      <c r="BA7" s="39" t="s">
        <v>98</v>
      </c>
      <c r="BB7" s="39" t="s">
        <v>98</v>
      </c>
      <c r="BC7" s="39">
        <v>371.81</v>
      </c>
      <c r="BD7" s="39">
        <v>260.31</v>
      </c>
      <c r="BE7" s="39" t="s">
        <v>98</v>
      </c>
      <c r="BF7" s="39" t="s">
        <v>98</v>
      </c>
      <c r="BG7" s="39" t="s">
        <v>98</v>
      </c>
      <c r="BH7" s="39" t="s">
        <v>98</v>
      </c>
      <c r="BI7" s="39">
        <v>772.5</v>
      </c>
      <c r="BJ7" s="39" t="s">
        <v>98</v>
      </c>
      <c r="BK7" s="39" t="s">
        <v>98</v>
      </c>
      <c r="BL7" s="39" t="s">
        <v>98</v>
      </c>
      <c r="BM7" s="39" t="s">
        <v>98</v>
      </c>
      <c r="BN7" s="39">
        <v>465.85</v>
      </c>
      <c r="BO7" s="39">
        <v>275.67</v>
      </c>
      <c r="BP7" s="39" t="s">
        <v>98</v>
      </c>
      <c r="BQ7" s="39" t="s">
        <v>98</v>
      </c>
      <c r="BR7" s="39" t="s">
        <v>98</v>
      </c>
      <c r="BS7" s="39" t="s">
        <v>98</v>
      </c>
      <c r="BT7" s="39">
        <v>64.2</v>
      </c>
      <c r="BU7" s="39" t="s">
        <v>98</v>
      </c>
      <c r="BV7" s="39" t="s">
        <v>98</v>
      </c>
      <c r="BW7" s="39" t="s">
        <v>98</v>
      </c>
      <c r="BX7" s="39" t="s">
        <v>98</v>
      </c>
      <c r="BY7" s="39">
        <v>92.39</v>
      </c>
      <c r="BZ7" s="39">
        <v>100.05</v>
      </c>
      <c r="CA7" s="39" t="s">
        <v>98</v>
      </c>
      <c r="CB7" s="39" t="s">
        <v>98</v>
      </c>
      <c r="CC7" s="39" t="s">
        <v>98</v>
      </c>
      <c r="CD7" s="39" t="s">
        <v>98</v>
      </c>
      <c r="CE7" s="39">
        <v>305.39</v>
      </c>
      <c r="CF7" s="39" t="s">
        <v>98</v>
      </c>
      <c r="CG7" s="39" t="s">
        <v>98</v>
      </c>
      <c r="CH7" s="39" t="s">
        <v>98</v>
      </c>
      <c r="CI7" s="39" t="s">
        <v>98</v>
      </c>
      <c r="CJ7" s="39">
        <v>192.98</v>
      </c>
      <c r="CK7" s="39">
        <v>166.4</v>
      </c>
      <c r="CL7" s="39" t="s">
        <v>98</v>
      </c>
      <c r="CM7" s="39" t="s">
        <v>98</v>
      </c>
      <c r="CN7" s="39" t="s">
        <v>98</v>
      </c>
      <c r="CO7" s="39" t="s">
        <v>98</v>
      </c>
      <c r="CP7" s="39">
        <v>69.099999999999994</v>
      </c>
      <c r="CQ7" s="39" t="s">
        <v>98</v>
      </c>
      <c r="CR7" s="39" t="s">
        <v>98</v>
      </c>
      <c r="CS7" s="39" t="s">
        <v>98</v>
      </c>
      <c r="CT7" s="39" t="s">
        <v>98</v>
      </c>
      <c r="CU7" s="39">
        <v>54.43</v>
      </c>
      <c r="CV7" s="39">
        <v>60.69</v>
      </c>
      <c r="CW7" s="39" t="s">
        <v>98</v>
      </c>
      <c r="CX7" s="39" t="s">
        <v>98</v>
      </c>
      <c r="CY7" s="39" t="s">
        <v>98</v>
      </c>
      <c r="CZ7" s="39" t="s">
        <v>98</v>
      </c>
      <c r="DA7" s="39">
        <v>76.84</v>
      </c>
      <c r="DB7" s="39" t="s">
        <v>98</v>
      </c>
      <c r="DC7" s="39" t="s">
        <v>98</v>
      </c>
      <c r="DD7" s="39" t="s">
        <v>98</v>
      </c>
      <c r="DE7" s="39" t="s">
        <v>98</v>
      </c>
      <c r="DF7" s="39">
        <v>79.44</v>
      </c>
      <c r="DG7" s="39">
        <v>89.82</v>
      </c>
      <c r="DH7" s="39" t="s">
        <v>98</v>
      </c>
      <c r="DI7" s="39" t="s">
        <v>98</v>
      </c>
      <c r="DJ7" s="39" t="s">
        <v>98</v>
      </c>
      <c r="DK7" s="39" t="s">
        <v>98</v>
      </c>
      <c r="DL7" s="39">
        <v>4.88</v>
      </c>
      <c r="DM7" s="39" t="s">
        <v>98</v>
      </c>
      <c r="DN7" s="39" t="s">
        <v>98</v>
      </c>
      <c r="DO7" s="39" t="s">
        <v>98</v>
      </c>
      <c r="DP7" s="39" t="s">
        <v>98</v>
      </c>
      <c r="DQ7" s="39">
        <v>49.39</v>
      </c>
      <c r="DR7" s="39">
        <v>50.19</v>
      </c>
      <c r="DS7" s="39" t="s">
        <v>98</v>
      </c>
      <c r="DT7" s="39" t="s">
        <v>98</v>
      </c>
      <c r="DU7" s="39" t="s">
        <v>98</v>
      </c>
      <c r="DV7" s="39" t="s">
        <v>98</v>
      </c>
      <c r="DW7" s="39">
        <v>13.97</v>
      </c>
      <c r="DX7" s="39" t="s">
        <v>98</v>
      </c>
      <c r="DY7" s="39" t="s">
        <v>98</v>
      </c>
      <c r="DZ7" s="39" t="s">
        <v>98</v>
      </c>
      <c r="EA7" s="39" t="s">
        <v>98</v>
      </c>
      <c r="EB7" s="39">
        <v>18.57</v>
      </c>
      <c r="EC7" s="39">
        <v>20.63</v>
      </c>
      <c r="ED7" s="39" t="s">
        <v>98</v>
      </c>
      <c r="EE7" s="39" t="s">
        <v>98</v>
      </c>
      <c r="EF7" s="39" t="s">
        <v>98</v>
      </c>
      <c r="EG7" s="39" t="s">
        <v>98</v>
      </c>
      <c r="EH7" s="39">
        <v>0</v>
      </c>
      <c r="EI7" s="39" t="s">
        <v>98</v>
      </c>
      <c r="EJ7" s="39" t="s">
        <v>98</v>
      </c>
      <c r="EK7" s="39" t="s">
        <v>98</v>
      </c>
      <c r="EL7" s="39" t="s">
        <v>98</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2021-12-03T06:55:38Z</dcterms:created>
  <dcterms:modified xsi:type="dcterms:W3CDTF">2022-01-21T11:27:53Z</dcterms:modified>
  <cp:category/>
</cp:coreProperties>
</file>