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528" windowHeight="9000" tabRatio="769"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workbook>
</file>

<file path=xl/calcChain.xml><?xml version="1.0" encoding="utf-8"?>
<calcChain xmlns="http://schemas.openxmlformats.org/spreadsheetml/2006/main">
  <c r="AA69" i="12" l="1"/>
  <c r="AA77" i="12" l="1"/>
  <c r="AA78" i="12"/>
  <c r="AA79" i="12"/>
  <c r="AA80" i="12"/>
  <c r="AA81" i="12"/>
  <c r="AA82" i="12"/>
  <c r="AA83" i="12"/>
  <c r="AA84" i="12"/>
  <c r="AA85" i="12"/>
  <c r="AU88" i="12"/>
  <c r="AP88" i="12"/>
  <c r="AF88" i="12"/>
  <c r="CW102" i="12"/>
  <c r="CR102" i="12"/>
  <c r="AA70" i="12" l="1"/>
  <c r="AA71" i="12"/>
  <c r="AA72" i="12"/>
  <c r="AA73" i="12"/>
  <c r="AA74" i="12"/>
  <c r="AA75" i="12"/>
  <c r="AA76" i="12"/>
  <c r="AA86" i="12"/>
  <c r="AA68" i="12"/>
  <c r="AU63" i="12" l="1"/>
  <c r="AP63" i="12" l="1"/>
  <c r="AA29" i="12"/>
  <c r="AA32" i="12"/>
  <c r="AA33" i="12"/>
  <c r="AA34" i="12"/>
  <c r="AA35" i="12"/>
  <c r="AA38" i="12"/>
  <c r="AA39" i="12"/>
  <c r="AA40" i="12"/>
  <c r="AA41" i="12"/>
  <c r="AA42" i="12"/>
  <c r="AA43" i="12"/>
  <c r="AA44" i="12"/>
  <c r="AA28" i="12"/>
  <c r="AP23" i="12"/>
  <c r="V23" i="12"/>
  <c r="Q23" i="12"/>
  <c r="AA8" i="12" l="1"/>
  <c r="AA9" i="12"/>
  <c r="AA10" i="12"/>
  <c r="AA11" i="12"/>
  <c r="AA12" i="12"/>
  <c r="AA7" i="12"/>
  <c r="AA23" i="12" l="1"/>
  <c r="BG43" i="10"/>
  <c r="BG42" i="10"/>
  <c r="BG41" i="10"/>
  <c r="BG40" i="10"/>
  <c r="BG39" i="10"/>
  <c r="BG38" i="10"/>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AM43" i="10"/>
  <c r="U43" i="10"/>
  <c r="C43" i="10"/>
  <c r="CO42" i="10"/>
  <c r="AM42" i="10"/>
  <c r="U42" i="10"/>
  <c r="C42" i="10"/>
  <c r="AM41" i="10"/>
  <c r="U41" i="10"/>
  <c r="C41" i="10"/>
  <c r="AM40" i="10"/>
  <c r="U40" i="10"/>
  <c r="AM39" i="10"/>
  <c r="AM38" i="10"/>
  <c r="AM37" i="10"/>
  <c r="AM36" i="10"/>
  <c r="AM35" i="10"/>
  <c r="AM34" i="10"/>
  <c r="C34" i="10"/>
  <c r="U34" i="10" l="1"/>
  <c r="U35" i="10" s="1"/>
  <c r="U36" i="10" s="1"/>
  <c r="U37" i="10" s="1"/>
  <c r="U38" i="10" s="1"/>
  <c r="U39" i="10" s="1"/>
  <c r="C35" i="10"/>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E39" i="10" s="1"/>
  <c r="BE40" i="10" s="1"/>
  <c r="BE41" i="10" s="1"/>
  <c r="BE42" i="10" s="1"/>
  <c r="BE43"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<sst xmlns="http://schemas.openxmlformats.org/spreadsheetml/2006/main" count="1339" uniqueCount="660">
  <si>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</si>
  <si>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</si>
  <si>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</si>
  <si>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</si>
  <si>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</si>
  <si>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</si>
  <si>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</si>
  <si>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</si>
  <si>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</si>
  <si>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</si>
  <si>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</si>
  <si>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</si>
  <si>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</si>
  <si>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</si>
  <si>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</si>
  <si>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</si>
  <si>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</si>
  <si>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</si>
  <si>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</si>
  <si>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</si>
  <si>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</si>
  <si>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</si>
  <si>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</si>
  <si>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</si>
  <si>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</si>
  <si>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</si>
  <si>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</si>
  <si>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</si>
  <si>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</si>
  <si>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</si>
  <si>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</si>
  <si>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</si>
  <si>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</si>
  <si>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</si>
  <si>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</si>
  <si>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</si>
  <si>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</si>
  <si>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</si>
  <si>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</si>
  <si>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</si>
  <si>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</si>
  <si>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</si>
  <si>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</si>
  <si>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</si>
  <si>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</si>
  <si>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</si>
  <si>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</si>
  <si>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</si>
  <si>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</si>
  <si>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</si>
  <si>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</si>
  <si>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</si>
  <si>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</si>
  <si>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</si>
  <si>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</si>
  <si>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</si>
  <si>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</si>
  <si>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</si>
  <si>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</si>
  <si>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</si>
  <si>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</si>
  <si>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</si>
  <si>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</si>
  <si>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</si>
  <si>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</si>
  <si>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</si>
  <si>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</si>
  <si>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</si>
  <si>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</si>
  <si>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</si>
  <si>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</si>
  <si>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</si>
  <si>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</si>
  <si>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</si>
  <si>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</si>
  <si>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</si>
  <si>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</si>
  <si>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</si>
  <si>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</si>
  <si>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</si>
  <si>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</si>
  <si>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</si>
  <si>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</si>
  <si>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</si>
  <si>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</si>
  <si>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</si>
  <si>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</si>
  <si>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</si>
  <si>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</si>
  <si>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</si>
  <si>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</si>
  <si>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</si>
  <si>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</si>
  <si>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</si>
  <si>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</si>
  <si>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</si>
  <si>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</si>
  <si>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</si>
  <si>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</si>
  <si>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</si>
  <si>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</si>
  <si>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</si>
  <si>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</si>
  <si>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</si>
  <si>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</si>
  <si>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</si>
  <si>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</si>
  <si>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</si>
  <si>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</si>
  <si>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</si>
  <si>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</si>
  <si>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</si>
  <si>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</si>
  <si>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</si>
  <si>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</si>
  <si>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</si>
  <si>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</si>
  <si>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</si>
  <si>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</si>
  <si>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</si>
  <si>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</si>
  <si>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</si>
  <si>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</si>
  <si>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</si>
  <si>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</si>
  <si>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</si>
  <si>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</si>
  <si>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</si>
  <si>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</si>
  <si>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</si>
  <si>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</si>
  <si>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</si>
  <si>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</si>
  <si>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</si>
  <si>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</si>
  <si>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</si>
  <si>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</si>
  <si>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</si>
  <si>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</si>
  <si>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</si>
  <si>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</si>
  <si>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</si>
  <si>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</si>
  <si>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</si>
  <si>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</si>
  <si>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</si>
  <si>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</si>
  <si>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</si>
  <si>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</si>
  <si>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</si>
  <si>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</si>
  <si>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</si>
  <si>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</si>
  <si>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</si>
  <si>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</si>
  <si>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</si>
  <si>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</si>
  <si>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</si>
  <si>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</si>
  <si>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</si>
  <si>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</si>
  <si>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</si>
  <si>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</si>
  <si>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</si>
  <si>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</si>
  <si>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</si>
  <si>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</si>
  <si>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</si>
  <si>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</si>
  <si>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</si>
  <si>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</si>
  <si>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</si>
  <si>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</si>
  <si>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</si>
  <si>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</si>
  <si>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</si>
  <si>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</si>
  <si>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</si>
  <si>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</si>
  <si>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</si>
  <si>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</si>
  <si>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</si>
  <si>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</si>
  <si>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</si>
  <si>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</si>
  <si>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</si>
  <si>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</si>
  <si>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</si>
  <si>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</si>
  <si>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</si>
  <si>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</si>
  <si>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</si>
  <si>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</si>
  <si>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</si>
  <si>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</si>
  <si>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</si>
  <si>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</si>
  <si>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</si>
  <si>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</si>
  <si>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</si>
  <si>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</si>
  <si>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</si>
  <si>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</si>
  <si>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</si>
  <si>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</si>
  <si>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</si>
  <si>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</si>
  <si>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</si>
  <si>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</si>
  <si>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</si>
  <si>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</si>
  <si>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</si>
  <si>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</si>
  <si>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</si>
  <si>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岡山県美咲町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</si>
  <si>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</si>
  <si>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</si>
  <si>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</si>
  <si>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</si>
  <si>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</si>
  <si>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</si>
  <si>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</si>
  <si>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</si>
  <si>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</si>
  <si>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</si>
  <si>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</si>
  <si>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</si>
  <si>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</si>
  <si>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</si>
  <si>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</si>
  <si>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</si>
  <si>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</si>
  <si>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</si>
  <si>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</si>
  <si>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</si>
  <si>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</si>
  <si>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</si>
  <si>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</si>
  <si>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</si>
  <si>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</si>
  <si>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</si>
  <si>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</si>
  <si>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</si>
  <si>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</si>
  <si>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</si>
  <si>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</si>
  <si>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</si>
  <si>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</si>
  <si>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</si>
  <si>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</si>
  <si>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</si>
  <si>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</si>
  <si>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</si>
  <si>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</si>
  <si>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</si>
  <si>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</si>
  <si>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</si>
  <si>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</si>
  <si>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</si>
  <si>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</si>
  <si>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</si>
  <si>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</si>
  <si>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</si>
  <si>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</si>
  <si>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</si>
  <si>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</si>
  <si>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</si>
  <si>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</si>
  <si>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</si>
  <si>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</si>
  <si>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</si>
  <si>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</si>
  <si>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</si>
  <si>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</si>
  <si>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</si>
  <si>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</si>
  <si>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</si>
  <si>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</si>
  <si>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</si>
  <si>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</si>
  <si>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</si>
  <si>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</si>
  <si>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</si>
  <si>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</si>
  <si>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</si>
  <si>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</si>
  <si>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</si>
  <si>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</si>
  <si>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</si>
  <si>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</si>
  <si>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</si>
  <si>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</si>
  <si>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</si>
  <si>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</si>
  <si>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</si>
  <si>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</si>
  <si>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</si>
  <si>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</si>
  <si>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</si>
  <si>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</si>
  <si>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</si>
  <si>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</si>
  <si>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</si>
  <si>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</si>
  <si>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</si>
  <si>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</si>
  <si>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</si>
  <si>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</si>
  <si>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</si>
  <si>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</si>
  <si>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</si>
  <si>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</si>
  <si>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</si>
  <si>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</si>
  <si>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</si>
  <si>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</si>
  <si>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</si>
  <si>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</si>
  <si>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</si>
  <si>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</si>
  <si>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</si>
  <si>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</si>
  <si>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</si>
  <si>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</si>
  <si>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</si>
  <si>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</si>
  <si>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</si>
  <si>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</si>
  <si>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</si>
  <si>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</si>
  <si>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</si>
  <si>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</si>
  <si>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</si>
  <si>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</si>
  <si>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</si>
  <si>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</si>
  <si>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</si>
  <si>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</si>
  <si>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</si>
  <si>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</si>
  <si>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</si>
  <si>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</si>
  <si>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</si>
  <si>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</si>
  <si>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</si>
  <si>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</si>
  <si>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</si>
  <si>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</si>
  <si>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</si>
  <si>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</si>
  <si>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</si>
  <si>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</si>
  <si>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</si>
  <si>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</si>
  <si>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</si>
  <si>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</si>
  <si>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</si>
  <si>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</si>
  <si>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</si>
  <si>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</si>
  <si>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</si>
  <si>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</si>
  <si>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</si>
  <si>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</si>
  <si>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</si>
  <si>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</si>
  <si>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</si>
  <si>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</si>
  <si>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岡山県美咲町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</si>
  <si>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</si>
  <si>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</si>
  <si>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</si>
  <si>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</si>
  <si>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</si>
  <si>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</si>
  <si>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</si>
  <si>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</si>
  <si>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</si>
  <si>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</si>
  <si>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</si>
  <si>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</si>
  <si>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</si>
  <si>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</si>
  <si>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</si>
  <si>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</si>
  <si>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</si>
  <si>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</si>
  <si>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</si>
  <si>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</si>
  <si>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</si>
  <si>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</si>
  <si>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</si>
  <si>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</si>
  <si>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</si>
  <si>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</si>
  <si>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</si>
  <si>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</si>
  <si>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</si>
  <si>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</si>
  <si>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</si>
  <si>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</si>
  <si>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</si>
  <si>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</si>
  <si>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</si>
  <si>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</si>
  <si>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</si>
  <si>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</si>
  <si>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</si>
  <si>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</si>
  <si>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</si>
  <si>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</si>
  <si>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</si>
  <si>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</si>
  <si>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</si>
  <si>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</si>
  <si>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</si>
  <si>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</si>
  <si>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</si>
  <si>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</si>
  <si>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法非適用企業</t>
    <phoneticPr fontId="5"/>
  </si>
  <si>
    <t>美咲町柵原中央簡易水道事業特別会計</t>
    <phoneticPr fontId="5"/>
  </si>
  <si>
    <t>法非適用企業</t>
    <phoneticPr fontId="5"/>
  </si>
  <si>
    <t>美咲町統合簡易水道事業特別会計</t>
    <phoneticPr fontId="5"/>
  </si>
  <si>
    <t>法非適用企業</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</si>
  <si>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</si>
  <si>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</si>
  <si>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</si>
  <si>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</si>
  <si>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法非適用企業</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</si>
  <si>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</si>
  <si>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</si>
  <si>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</si>
  <si>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</si>
  <si>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</si>
  <si>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</si>
  <si>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</si>
  <si>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</si>
  <si>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</si>
  <si>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</si>
  <si>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</si>
  <si>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</si>
  <si>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</si>
  <si>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</si>
  <si>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</si>
  <si>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</si>
  <si>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</si>
  <si>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</si>
  <si>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</si>
  <si>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</si>
  <si>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</si>
  <si>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</si>
  <si>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</si>
  <si>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</si>
  <si>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</si>
  <si>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</si>
  <si>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</si>
  <si>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</si>
  <si>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</si>
  <si>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</si>
  <si>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</si>
  <si>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</si>
  <si>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</si>
  <si>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</si>
  <si>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</si>
  <si>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</si>
  <si>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</si>
  <si>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</si>
  <si>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</si>
  <si>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</si>
  <si>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</si>
  <si>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</si>
  <si>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</si>
  <si>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</si>
  <si>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</si>
  <si>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</si>
  <si>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</si>
  <si>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</si>
  <si>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</si>
  <si>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</si>
  <si>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</si>
  <si>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</si>
  <si>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</si>
  <si>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</si>
  <si>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</si>
  <si>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</si>
  <si>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</si>
  <si>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</si>
  <si>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</si>
  <si>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</si>
  <si>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</si>
  <si>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</si>
  <si>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</si>
  <si>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</si>
  <si>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</si>
  <si>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美咲町中央公共下水道事業特別会計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</si>
  <si>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</si>
  <si>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</si>
  <si>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美咲町柵原公共下水道事業特別会計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</si>
  <si>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</si>
  <si>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美咲町統合簡易水道事業特別会計</t>
    <phoneticPr fontId="5"/>
  </si>
  <si>
    <t>-</t>
    <phoneticPr fontId="5"/>
  </si>
  <si>
    <t>(Ｆ)</t>
    <phoneticPr fontId="5"/>
  </si>
  <si>
    <t>美咲町下水道事業特別会計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</si>
  <si>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</si>
  <si>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</si>
  <si>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</si>
  <si>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</si>
  <si>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</si>
  <si>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</si>
  <si>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</si>
  <si>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</si>
  <si>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</si>
  <si>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</si>
  <si>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</si>
  <si>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</si>
  <si>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</si>
  <si>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</si>
  <si>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</si>
  <si>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</si>
  <si>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</si>
  <si>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</si>
  <si>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</si>
  <si>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</si>
  <si>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</si>
  <si>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</si>
  <si>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</si>
  <si>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</si>
  <si>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</si>
  <si>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</si>
  <si>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</si>
  <si>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</si>
  <si>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</si>
  <si>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</si>
  <si>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</si>
  <si>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</si>
  <si>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</si>
  <si>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</si>
  <si>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</si>
  <si>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</si>
  <si>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</si>
  <si>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</si>
  <si>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</si>
  <si>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</si>
  <si>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</si>
  <si>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</si>
  <si>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</si>
  <si>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</si>
  <si>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</si>
  <si>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</si>
  <si>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</si>
  <si>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</si>
  <si>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</si>
  <si>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</si>
  <si>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</si>
  <si>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</si>
  <si>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</si>
  <si>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</si>
  <si>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</si>
  <si>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</si>
  <si>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</si>
  <si>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</si>
  <si>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</si>
  <si>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</si>
  <si>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</si>
  <si>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</si>
  <si>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</si>
  <si>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</si>
  <si>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</si>
  <si>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</si>
  <si>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</si>
  <si>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</si>
  <si>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</si>
  <si>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</si>
  <si>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</si>
  <si>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</si>
  <si>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</si>
  <si>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</si>
  <si>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</si>
  <si>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</si>
  <si>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</si>
  <si>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</si>
  <si>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</si>
  <si>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</si>
  <si>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</si>
  <si>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</si>
  <si>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</si>
  <si>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</si>
  <si>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</si>
  <si>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</si>
  <si>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</si>
  <si>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t>
  </si>
  <si>
    <t>▲ 0.31</t>
  </si>
  <si>
    <t>▲ 2.09</t>
  </si>
  <si>
    <t>美咲町住宅新築資金等貸付事業特別会計</t>
  </si>
  <si>
    <t>▲ 0.36</t>
  </si>
  <si>
    <t>▲ 0.39</t>
  </si>
  <si>
    <t>▲ 0.37</t>
  </si>
  <si>
    <t>一般会計</t>
  </si>
  <si>
    <t>美咲町柵原中央簡易水道事業特別会計</t>
  </si>
  <si>
    <t>美咲町介護保険事業特別会計</t>
  </si>
  <si>
    <t>美咲町統合簡易水道事業特別会計</t>
  </si>
  <si>
    <t>美咲町中央簡易水道事業特別会計</t>
  </si>
  <si>
    <t>美咲町国民健康保険事業特別会計</t>
  </si>
  <si>
    <t>美咲町中央打穴・大垪和簡易水道事業特別会計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</si>
  <si>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</si>
  <si>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</si>
  <si>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</si>
  <si>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</si>
  <si>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</si>
  <si>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</si>
  <si>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</si>
  <si>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</si>
  <si>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</si>
  <si>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</si>
  <si>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</si>
  <si>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</si>
  <si>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</si>
  <si>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</si>
  <si>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津山広域事務組合（一般会計）</t>
    <rPh sb="9" eb="11">
      <t>イッパン</t>
    </rPh>
    <rPh sb="11" eb="13">
      <t>カイケイ</t>
    </rPh>
    <phoneticPr fontId="2"/>
  </si>
  <si>
    <t>津山広域事務組合（ふるさと振興事業特別会計含む）</t>
  </si>
  <si>
    <t>津山圏域資源循環施設組合　一般会計</t>
  </si>
  <si>
    <t>津山圏域衛生処理組合　一般会計</t>
  </si>
  <si>
    <t>津山圏域消防組合　一般会計</t>
  </si>
  <si>
    <t>勝英衛生施設組合</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</si>
  <si>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</si>
  <si>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</si>
  <si>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</si>
  <si>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</si>
  <si>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</si>
  <si>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</si>
  <si>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</si>
  <si>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</si>
  <si>
    <t>久米郡土地開発公社</t>
  </si>
  <si>
    <t>財団法人　美咲町農業公社</t>
  </si>
  <si>
    <t>株式会社　美咲物産</t>
  </si>
  <si>
    <t>-</t>
    <phoneticPr fontId="2"/>
  </si>
  <si>
    <t>-</t>
    <phoneticPr fontId="2"/>
  </si>
  <si>
    <t>岡山県中部環境施設組合</t>
    <phoneticPr fontId="2"/>
  </si>
  <si>
    <t>-</t>
    <phoneticPr fontId="2"/>
  </si>
  <si>
    <t>-</t>
    <phoneticPr fontId="2"/>
  </si>
  <si>
    <t>(元気なまちづくり基金(R01年度末現在))</t>
    <phoneticPr fontId="2"/>
  </si>
  <si>
    <t>(長期振興町づくり基金(R01年度末現在))</t>
    <phoneticPr fontId="2"/>
  </si>
  <si>
    <t>(教育施設整備基金(R01年度末現在))</t>
    <phoneticPr fontId="2"/>
  </si>
  <si>
    <t>(庁舎建設基金(R01年度末現在))</t>
    <phoneticPr fontId="2"/>
  </si>
  <si>
    <t>(美咲町青木正美・静恵ふるさと応援基金(R01年度末現在))</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</si>
  <si>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</si>
  <si>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</si>
  <si>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</si>
  <si>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</si>
  <si>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</si>
  <si>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</si>
  <si>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９．３％と類似団体と同程度であるが、将来負担比率については、改修・更新事業によって地方債残高が増えている。今後は大規模事業に注視し、実質公債費比率の上昇にも注視していく必要がある。</t>
    <rPh sb="18" eb="21">
      <t>ドウテイド</t>
    </rPh>
    <rPh sb="26" eb="28">
      <t>ショウライ</t>
    </rPh>
    <rPh sb="28" eb="30">
      <t>フタン</t>
    </rPh>
    <rPh sb="30" eb="32">
      <t>ヒリツ</t>
    </rPh>
    <rPh sb="38" eb="40">
      <t>カイシュウ</t>
    </rPh>
    <rPh sb="41" eb="43">
      <t>コウシン</t>
    </rPh>
    <rPh sb="43" eb="45">
      <t>ジギョウ</t>
    </rPh>
    <rPh sb="49" eb="52">
      <t>チホウサイ</t>
    </rPh>
    <rPh sb="52" eb="54">
      <t>ザンダカ</t>
    </rPh>
    <rPh sb="55" eb="56">
      <t>フ</t>
    </rPh>
    <rPh sb="61" eb="63">
      <t>コンゴ</t>
    </rPh>
    <rPh sb="64" eb="67">
      <t>ダイキボ</t>
    </rPh>
    <rPh sb="67" eb="69">
      <t>ジギョウ</t>
    </rPh>
    <rPh sb="70" eb="72">
      <t>チュウシ</t>
    </rPh>
    <rPh sb="82" eb="84">
      <t>ジョウショウ</t>
    </rPh>
    <rPh sb="86" eb="88">
      <t>チュウシ</t>
    </rPh>
    <rPh sb="92" eb="9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</si>
  <si>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</si>
  <si>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</si>
  <si>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</si>
  <si>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既存施設の大規模改修事業や更新事業によって地方債残高が増えたことなどにより、将来負担比率は増加している。一方で、有形固定資産減価償却率は類似団体との比較においては、低い数値を示しているが上昇傾向にはある。数値の上昇については資産の老朽化がより進んでいることを示している。今後の公共施設に係る更新時期や更新費用について、個別施設計画の策定の中で示していく必要がある。</t>
    <rPh sb="0" eb="2">
      <t>キゾン</t>
    </rPh>
    <rPh sb="2" eb="4">
      <t>シセツ</t>
    </rPh>
    <rPh sb="5" eb="8">
      <t>ダイキボ</t>
    </rPh>
    <rPh sb="8" eb="10">
      <t>カイシュウ</t>
    </rPh>
    <rPh sb="10" eb="12">
      <t>ジギョウ</t>
    </rPh>
    <rPh sb="13" eb="15">
      <t>コウシン</t>
    </rPh>
    <rPh sb="15" eb="17">
      <t>ジギョウ</t>
    </rPh>
    <rPh sb="21" eb="24">
      <t>チホウサイ</t>
    </rPh>
    <rPh sb="24" eb="26">
      <t>ザンダカ</t>
    </rPh>
    <rPh sb="45" eb="47">
      <t>ゾウカ</t>
    </rPh>
    <rPh sb="163" eb="165">
      <t>ケイカク</t>
    </rPh>
    <rPh sb="169" eb="170">
      <t>ナカ</t>
    </rPh>
    <rPh sb="171" eb="172">
      <t>シメ</t>
    </rPh>
    <rPh sb="176" eb="17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</si>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</sst>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theme="1"/>
      <name val="游ゴシック"/>
      <family val="2"/>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9" fillId="0" borderId="0" applyFont="0" applyFill="0" applyBorder="0" applyAlignment="0" applyProtection="0">
      <alignment vertical="center"/>
    </xf>
    <xf numFmtId="38" fontId="16" fillId="0" borderId="0" applyFont="0" applyFill="0" applyBorder="0" applyAlignment="0" applyProtection="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3">
    <cellStyle name="桁区切り 2" xfId="21"/>
    <cellStyle name="桁区切り 2 2" xfId="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6AF5-4B1A-9DE0-7587FCE8B7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66572</c:v>
                </c:pt>
                <c:pt idx="1">
                  <c:v>76575</c:v>
                </c:pt>
                <c:pt idx="2">
                  <c:v>76908</c:v>
                </c:pt>
                <c:pt idx="3">
                  <c:v>101692</c:v>
                </c:pt>
                <c:pt idx="4">
                  <c:v>99905</c:v>
                </c:pt>
              </c:numCache>
            </c:numRef>
          </c:val>
          <c:smooth val="0"/>
          <c:extLst xmlns:c16r2="http://schemas.microsoft.com/office/drawing/2015/06/chart">
            <c:ext xmlns:c16="http://schemas.microsoft.com/office/drawing/2014/chart" uri="{C3380CC4-5D6E-409C-BE32-E72D297353CC}">
              <c16:uniqueId val="{00000001-6AF5-4B1A-9DE0-7587FCE8B79F}"/>
            </c:ext>
          </c:extLst>
        </c:ser>
        <c:dLbls>
          <c:showLegendKey val="0"/>
          <c:showVal val="0"/>
          <c:showCatName val="0"/>
          <c:showSerName val="0"/>
          <c:showPercent val="0"/>
          <c:showBubbleSize val="0"/>
        </c:dLbls>
        <c:marker val="1"/>
        <c:smooth val="0"/>
        <c:axId val="271160064"/>
        <c:axId val="271161984"/>
      </c:lineChart>
      <c:catAx>
        <c:axId val="27116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161984"/>
        <c:crosses val="autoZero"/>
        <c:auto val="1"/>
        <c:lblAlgn val="ctr"/>
        <c:lblOffset val="100"/>
        <c:tickLblSkip val="1"/>
        <c:tickMarkSkip val="1"/>
        <c:noMultiLvlLbl val="0"/>
      </c:catAx>
      <c:valAx>
        <c:axId val="271161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16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10.47</c:v>
                </c:pt>
                <c:pt idx="1">
                  <c:v>10.3</c:v>
                </c:pt>
                <c:pt idx="2">
                  <c:v>9.52</c:v>
                </c:pt>
                <c:pt idx="3">
                  <c:v>10.23</c:v>
                </c:pt>
                <c:pt idx="4">
                  <c:v>8.3000000000000007</c:v>
                </c:pt>
              </c:numCache>
            </c:numRef>
          </c:val>
          <c:extLst xmlns:c16r2="http://schemas.microsoft.com/office/drawing/2015/06/chart">
            <c:ext xmlns:c16="http://schemas.microsoft.com/office/drawing/2014/chart" uri="{C3380CC4-5D6E-409C-BE32-E72D297353CC}">
              <c16:uniqueId val="{00000000-EABC-47E6-84FA-A7BD757D1E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43.78</c:v>
                </c:pt>
                <c:pt idx="1">
                  <c:v>46.11</c:v>
                </c:pt>
                <c:pt idx="2">
                  <c:v>47.49</c:v>
                </c:pt>
                <c:pt idx="3">
                  <c:v>48.54</c:v>
                </c:pt>
                <c:pt idx="4">
                  <c:v>49.6</c:v>
                </c:pt>
              </c:numCache>
            </c:numRef>
          </c:val>
          <c:extLst xmlns:c16r2="http://schemas.microsoft.com/office/drawing/2015/06/chart">
            <c:ext xmlns:c16="http://schemas.microsoft.com/office/drawing/2014/chart" uri="{C3380CC4-5D6E-409C-BE32-E72D297353CC}">
              <c16:uniqueId val="{00000001-EABC-47E6-84FA-A7BD757D1E25}"/>
            </c:ext>
          </c:extLst>
        </c:ser>
        <c:dLbls>
          <c:showLegendKey val="0"/>
          <c:showVal val="0"/>
          <c:showCatName val="0"/>
          <c:showSerName val="0"/>
          <c:showPercent val="0"/>
          <c:showBubbleSize val="0"/>
        </c:dLbls>
        <c:gapWidth val="250"/>
        <c:overlap val="100"/>
        <c:axId val="278253952"/>
        <c:axId val="27825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c:v>
                </c:pt>
                <c:pt idx="1">
                  <c:v>0.19</c:v>
                </c:pt>
                <c:pt idx="2">
                  <c:v>-1.02</c:v>
                </c:pt>
                <c:pt idx="3">
                  <c:v>-0.31</c:v>
                </c:pt>
                <c:pt idx="4">
                  <c:v>-2.09</c:v>
                </c:pt>
              </c:numCache>
            </c:numRef>
          </c:val>
          <c:smooth val="0"/>
          <c:extLst xmlns:c16r2="http://schemas.microsoft.com/office/drawing/2015/06/chart">
            <c:ext xmlns:c16="http://schemas.microsoft.com/office/drawing/2014/chart" uri="{C3380CC4-5D6E-409C-BE32-E72D297353CC}">
              <c16:uniqueId val="{00000002-EABC-47E6-84FA-A7BD757D1E25}"/>
            </c:ext>
          </c:extLst>
        </c:ser>
        <c:dLbls>
          <c:showLegendKey val="0"/>
          <c:showVal val="0"/>
          <c:showCatName val="0"/>
          <c:showSerName val="0"/>
          <c:showPercent val="0"/>
          <c:showBubbleSize val="0"/>
        </c:dLbls>
        <c:marker val="1"/>
        <c:smooth val="0"/>
        <c:axId val="278253952"/>
        <c:axId val="278255872"/>
      </c:lineChart>
      <c:catAx>
        <c:axId val="2782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255872"/>
        <c:crosses val="autoZero"/>
        <c:auto val="1"/>
        <c:lblAlgn val="ctr"/>
        <c:lblOffset val="100"/>
        <c:tickLblSkip val="1"/>
        <c:tickMarkSkip val="1"/>
        <c:noMultiLvlLbl val="0"/>
      </c:catAx>
      <c:valAx>
        <c:axId val="27825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25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1.39</c:v>
                </c:pt>
                <c:pt idx="2">
                  <c:v>#N/A</c:v>
                </c:pt>
                <c:pt idx="3">
                  <c:v>1.1000000000000001</c:v>
                </c:pt>
                <c:pt idx="4">
                  <c:v>#N/A</c:v>
                </c:pt>
                <c:pt idx="5">
                  <c:v>1.1200000000000001</c:v>
                </c:pt>
                <c:pt idx="6">
                  <c:v>#N/A</c:v>
                </c:pt>
                <c:pt idx="7">
                  <c:v>1.58</c:v>
                </c:pt>
                <c:pt idx="8">
                  <c:v>#N/A</c:v>
                </c:pt>
                <c:pt idx="9">
                  <c:v>2.62</c:v>
                </c:pt>
              </c:numCache>
            </c:numRef>
          </c:val>
          <c:extLst xmlns:c16r2="http://schemas.microsoft.com/office/drawing/2015/06/chart">
            <c:ext xmlns:c16="http://schemas.microsoft.com/office/drawing/2014/chart" uri="{C3380CC4-5D6E-409C-BE32-E72D297353CC}">
              <c16:uniqueId val="{00000000-7F15-47F8-8DB7-E923AFF7CB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15-47F8-8DB7-E923AFF7CB60}"/>
            </c:ext>
          </c:extLst>
        </c:ser>
        <c:ser>
          <c:idx val="2"/>
          <c:order val="2"/>
          <c:tx>
            <c:strRef>
              <c:f>データシート!$A$29</c:f>
              <c:strCache>
                <c:ptCount val="1"/>
                <c:pt idx="0">
                  <c:v>美咲町中央打穴・大垪和簡易水道事業特別会計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0.09</c:v>
                </c:pt>
                <c:pt idx="4">
                  <c:v>#N/A</c:v>
                </c:pt>
                <c:pt idx="5">
                  <c:v>0.02</c:v>
                </c:pt>
                <c:pt idx="6">
                  <c:v>#N/A</c:v>
                </c:pt>
                <c:pt idx="7">
                  <c:v>0.08</c:v>
                </c:pt>
                <c:pt idx="8">
                  <c:v>#N/A</c:v>
                </c:pt>
                <c:pt idx="9">
                  <c:v>0.73</c:v>
                </c:pt>
              </c:numCache>
            </c:numRef>
          </c:val>
          <c:extLst xmlns:c16r2="http://schemas.microsoft.com/office/drawing/2015/06/chart">
            <c:ext xmlns:c16="http://schemas.microsoft.com/office/drawing/2014/chart" uri="{C3380CC4-5D6E-409C-BE32-E72D297353CC}">
              <c16:uniqueId val="{00000002-7F15-47F8-8DB7-E923AFF7CB60}"/>
            </c:ext>
          </c:extLst>
        </c:ser>
        <c:ser>
          <c:idx val="3"/>
          <c:order val="3"/>
          <c:tx>
            <c:strRef>
              <c:f>データシート!$A$30</c:f>
              <c:strCache>
                <c:ptCount val="1"/>
                <c:pt idx="0">
                  <c:v>美咲町国民健康保険事業特別会計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0.57999999999999996</c:v>
                </c:pt>
                <c:pt idx="2">
                  <c:v>#N/A</c:v>
                </c:pt>
                <c:pt idx="3">
                  <c:v>1.45</c:v>
                </c:pt>
                <c:pt idx="4">
                  <c:v>#N/A</c:v>
                </c:pt>
                <c:pt idx="5">
                  <c:v>1</c:v>
                </c:pt>
                <c:pt idx="6">
                  <c:v>#N/A</c:v>
                </c:pt>
                <c:pt idx="7">
                  <c:v>1.64</c:v>
                </c:pt>
                <c:pt idx="8">
                  <c:v>#N/A</c:v>
                </c:pt>
                <c:pt idx="9">
                  <c:v>0.85</c:v>
                </c:pt>
              </c:numCache>
            </c:numRef>
          </c:val>
          <c:extLst xmlns:c16r2="http://schemas.microsoft.com/office/drawing/2015/06/chart">
            <c:ext xmlns:c16="http://schemas.microsoft.com/office/drawing/2014/chart" uri="{C3380CC4-5D6E-409C-BE32-E72D297353CC}">
              <c16:uniqueId val="{00000003-7F15-47F8-8DB7-E923AFF7CB60}"/>
            </c:ext>
          </c:extLst>
        </c:ser>
        <c:ser>
          <c:idx val="4"/>
          <c:order val="4"/>
          <c:tx>
            <c:strRef>
              <c:f>データシート!$A$31</c:f>
              <c:strCache>
                <c:ptCount val="1"/>
                <c:pt idx="0">
                  <c:v>美咲町中央簡易水道事業特別会計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0.11</c:v>
                </c:pt>
                <c:pt idx="4">
                  <c:v>#N/A</c:v>
                </c:pt>
                <c:pt idx="5">
                  <c:v>0.19</c:v>
                </c:pt>
                <c:pt idx="6">
                  <c:v>#N/A</c:v>
                </c:pt>
                <c:pt idx="7">
                  <c:v>0.18</c:v>
                </c:pt>
                <c:pt idx="8">
                  <c:v>#N/A</c:v>
                </c:pt>
                <c:pt idx="9">
                  <c:v>1.04</c:v>
                </c:pt>
              </c:numCache>
            </c:numRef>
          </c:val>
          <c:extLst xmlns:c16r2="http://schemas.microsoft.com/office/drawing/2015/06/chart">
            <c:ext xmlns:c16="http://schemas.microsoft.com/office/drawing/2014/chart" uri="{C3380CC4-5D6E-409C-BE32-E72D297353CC}">
              <c16:uniqueId val="{00000004-7F15-47F8-8DB7-E923AFF7CB60}"/>
            </c:ext>
          </c:extLst>
        </c:ser>
        <c:ser>
          <c:idx val="5"/>
          <c:order val="5"/>
          <c:tx>
            <c:strRef>
              <c:f>データシート!$A$32</c:f>
              <c:strCache>
                <c:ptCount val="1"/>
                <c:pt idx="0">
                  <c:v>美咲町統合簡易水道事業特別会計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0.08</c:v>
                </c:pt>
                <c:pt idx="4">
                  <c:v>#N/A</c:v>
                </c:pt>
                <c:pt idx="5">
                  <c:v>0.1</c:v>
                </c:pt>
                <c:pt idx="6">
                  <c:v>#N/A</c:v>
                </c:pt>
                <c:pt idx="7">
                  <c:v>0.04</c:v>
                </c:pt>
                <c:pt idx="8">
                  <c:v>#N/A</c:v>
                </c:pt>
                <c:pt idx="9">
                  <c:v>1.27</c:v>
                </c:pt>
              </c:numCache>
            </c:numRef>
          </c:val>
          <c:extLst xmlns:c16r2="http://schemas.microsoft.com/office/drawing/2015/06/chart">
            <c:ext xmlns:c16="http://schemas.microsoft.com/office/drawing/2014/chart" uri="{C3380CC4-5D6E-409C-BE32-E72D297353CC}">
              <c16:uniqueId val="{00000005-7F15-47F8-8DB7-E923AFF7CB60}"/>
            </c:ext>
          </c:extLst>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1.05</c:v>
                </c:pt>
                <c:pt idx="4">
                  <c:v>#N/A</c:v>
                </c:pt>
                <c:pt idx="5">
                  <c:v>1.28</c:v>
                </c:pt>
                <c:pt idx="6">
                  <c:v>#N/A</c:v>
                </c:pt>
                <c:pt idx="7">
                  <c:v>1.89</c:v>
                </c:pt>
                <c:pt idx="8">
                  <c:v>#N/A</c:v>
                </c:pt>
                <c:pt idx="9">
                  <c:v>1.39</c:v>
                </c:pt>
              </c:numCache>
            </c:numRef>
          </c:val>
          <c:extLst xmlns:c16r2="http://schemas.microsoft.com/office/drawing/2015/06/chart">
            <c:ext xmlns:c16="http://schemas.microsoft.com/office/drawing/2014/chart" uri="{C3380CC4-5D6E-409C-BE32-E72D297353CC}">
              <c16:uniqueId val="{00000006-7F15-47F8-8DB7-E923AFF7CB60}"/>
            </c:ext>
          </c:extLst>
        </c:ser>
        <c:ser>
          <c:idx val="7"/>
          <c:order val="7"/>
          <c:tx>
            <c:strRef>
              <c:f>データシート!$A$34</c:f>
              <c:strCache>
                <c:ptCount val="1"/>
                <c:pt idx="0">
                  <c:v>美咲町柵原中央簡易水道事業特別会計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0.24</c:v>
                </c:pt>
                <c:pt idx="2">
                  <c:v>#N/A</c:v>
                </c:pt>
                <c:pt idx="3">
                  <c:v>0.18</c:v>
                </c:pt>
                <c:pt idx="4">
                  <c:v>#N/A</c:v>
                </c:pt>
                <c:pt idx="5">
                  <c:v>0.28000000000000003</c:v>
                </c:pt>
                <c:pt idx="6">
                  <c:v>#N/A</c:v>
                </c:pt>
                <c:pt idx="7">
                  <c:v>0.36</c:v>
                </c:pt>
                <c:pt idx="8">
                  <c:v>#N/A</c:v>
                </c:pt>
                <c:pt idx="9">
                  <c:v>1.84</c:v>
                </c:pt>
              </c:numCache>
            </c:numRef>
          </c:val>
          <c:extLst xmlns:c16r2="http://schemas.microsoft.com/office/drawing/2015/06/chart">
            <c:ext xmlns:c16="http://schemas.microsoft.com/office/drawing/2014/chart" uri="{C3380CC4-5D6E-409C-BE32-E72D297353CC}">
              <c16:uniqueId val="{00000007-7F15-47F8-8DB7-E923AFF7CB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10.62</c:v>
                </c:pt>
                <c:pt idx="2">
                  <c:v>#N/A</c:v>
                </c:pt>
                <c:pt idx="3">
                  <c:v>10.55</c:v>
                </c:pt>
                <c:pt idx="4">
                  <c:v>#N/A</c:v>
                </c:pt>
                <c:pt idx="5">
                  <c:v>9.82</c:v>
                </c:pt>
                <c:pt idx="6">
                  <c:v>#N/A</c:v>
                </c:pt>
                <c:pt idx="7">
                  <c:v>10.47</c:v>
                </c:pt>
                <c:pt idx="8">
                  <c:v>#N/A</c:v>
                </c:pt>
                <c:pt idx="9">
                  <c:v>8.5</c:v>
                </c:pt>
              </c:numCache>
            </c:numRef>
          </c:val>
          <c:extLst xmlns:c16r2="http://schemas.microsoft.com/office/drawing/2015/06/chart">
            <c:ext xmlns:c16="http://schemas.microsoft.com/office/drawing/2014/chart" uri="{C3380CC4-5D6E-409C-BE32-E72D297353CC}">
              <c16:uniqueId val="{00000008-7F15-47F8-8DB7-E923AFF7CB60}"/>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0.36</c:v>
                </c:pt>
                <c:pt idx="1">
                  <c:v>#N/A</c:v>
                </c:pt>
                <c:pt idx="2">
                  <c:v>0.39</c:v>
                </c:pt>
                <c:pt idx="3">
                  <c:v>#N/A</c:v>
                </c:pt>
                <c:pt idx="4">
                  <c:v>0.37</c:v>
                </c:pt>
                <c:pt idx="5">
                  <c:v>#N/A</c:v>
                </c:pt>
                <c:pt idx="6">
                  <c:v>0.36</c:v>
                </c:pt>
                <c:pt idx="7">
                  <c:v>#N/A</c:v>
                </c:pt>
                <c:pt idx="8">
                  <c:v>0.36</c:v>
                </c:pt>
                <c:pt idx="9">
                  <c:v>#N/A</c:v>
                </c:pt>
              </c:numCache>
            </c:numRef>
          </c:val>
          <c:extLst xmlns:c16r2="http://schemas.microsoft.com/office/drawing/2015/06/chart">
            <c:ext xmlns:c16="http://schemas.microsoft.com/office/drawing/2014/chart" uri="{C3380CC4-5D6E-409C-BE32-E72D297353CC}">
              <c16:uniqueId val="{00000009-7F15-47F8-8DB7-E923AFF7CB60}"/>
            </c:ext>
          </c:extLst>
        </c:ser>
        <c:dLbls>
          <c:showLegendKey val="0"/>
          <c:showVal val="0"/>
          <c:showCatName val="0"/>
          <c:showSerName val="0"/>
          <c:showPercent val="0"/>
          <c:showBubbleSize val="0"/>
        </c:dLbls>
        <c:gapWidth val="150"/>
        <c:overlap val="100"/>
        <c:axId val="278325504"/>
        <c:axId val="278405120"/>
      </c:barChart>
      <c:catAx>
        <c:axId val="2783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405120"/>
        <c:crosses val="autoZero"/>
        <c:auto val="1"/>
        <c:lblAlgn val="ctr"/>
        <c:lblOffset val="100"/>
        <c:tickLblSkip val="1"/>
        <c:tickMarkSkip val="1"/>
        <c:noMultiLvlLbl val="0"/>
      </c:catAx>
      <c:valAx>
        <c:axId val="2784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32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1777</c:v>
                </c:pt>
                <c:pt idx="5">
                  <c:v>1738</c:v>
                </c:pt>
                <c:pt idx="8">
                  <c:v>1520</c:v>
                </c:pt>
                <c:pt idx="11">
                  <c:v>1354</c:v>
                </c:pt>
                <c:pt idx="14">
                  <c:v>1346</c:v>
                </c:pt>
              </c:numCache>
            </c:numRef>
          </c:val>
          <c:extLst xmlns:c16r2="http://schemas.microsoft.com/office/drawing/2015/06/chart">
            <c:ext xmlns:c16="http://schemas.microsoft.com/office/drawing/2014/chart" uri="{C3380CC4-5D6E-409C-BE32-E72D297353CC}">
              <c16:uniqueId val="{00000000-D3F3-4744-BA85-C9AC44ACF1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3F3-4744-BA85-C9AC44ACF1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9</c:v>
                </c:pt>
                <c:pt idx="6">
                  <c:v>7</c:v>
                </c:pt>
                <c:pt idx="9">
                  <c:v>7</c:v>
                </c:pt>
                <c:pt idx="12">
                  <c:v>12</c:v>
                </c:pt>
              </c:numCache>
            </c:numRef>
          </c:val>
          <c:extLst xmlns:c16r2="http://schemas.microsoft.com/office/drawing/2015/06/chart">
            <c:ext xmlns:c16="http://schemas.microsoft.com/office/drawing/2014/chart" uri="{C3380CC4-5D6E-409C-BE32-E72D297353CC}">
              <c16:uniqueId val="{00000002-D3F3-4744-BA85-C9AC44ACF1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38</c:v>
                </c:pt>
                <c:pt idx="6">
                  <c:v>40</c:v>
                </c:pt>
                <c:pt idx="9">
                  <c:v>68</c:v>
                </c:pt>
                <c:pt idx="12">
                  <c:v>116</c:v>
                </c:pt>
              </c:numCache>
            </c:numRef>
          </c:val>
          <c:extLst xmlns:c16r2="http://schemas.microsoft.com/office/drawing/2015/06/chart">
            <c:ext xmlns:c16="http://schemas.microsoft.com/office/drawing/2014/chart" uri="{C3380CC4-5D6E-409C-BE32-E72D297353CC}">
              <c16:uniqueId val="{00000003-D3F3-4744-BA85-C9AC44ACF1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440</c:v>
                </c:pt>
                <c:pt idx="3">
                  <c:v>491</c:v>
                </c:pt>
                <c:pt idx="6">
                  <c:v>472</c:v>
                </c:pt>
                <c:pt idx="9">
                  <c:v>485</c:v>
                </c:pt>
                <c:pt idx="12">
                  <c:v>474</c:v>
                </c:pt>
              </c:numCache>
            </c:numRef>
          </c:val>
          <c:extLst xmlns:c16r2="http://schemas.microsoft.com/office/drawing/2015/06/chart">
            <c:ext xmlns:c16="http://schemas.microsoft.com/office/drawing/2014/chart" uri="{C3380CC4-5D6E-409C-BE32-E72D297353CC}">
              <c16:uniqueId val="{00000004-D3F3-4744-BA85-C9AC44ACF1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F3-4744-BA85-C9AC44ACF1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3F3-4744-BA85-C9AC44ACF1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1912</c:v>
                </c:pt>
                <c:pt idx="3">
                  <c:v>1863</c:v>
                </c:pt>
                <c:pt idx="6">
                  <c:v>1534</c:v>
                </c:pt>
                <c:pt idx="9">
                  <c:v>1301</c:v>
                </c:pt>
                <c:pt idx="12">
                  <c:v>1262</c:v>
                </c:pt>
              </c:numCache>
            </c:numRef>
          </c:val>
          <c:extLst xmlns:c16r2="http://schemas.microsoft.com/office/drawing/2015/06/chart">
            <c:ext xmlns:c16="http://schemas.microsoft.com/office/drawing/2014/chart" uri="{C3380CC4-5D6E-409C-BE32-E72D297353CC}">
              <c16:uniqueId val="{00000007-D3F3-4744-BA85-C9AC44ACF140}"/>
            </c:ext>
          </c:extLst>
        </c:ser>
        <c:dLbls>
          <c:showLegendKey val="0"/>
          <c:showVal val="0"/>
          <c:showCatName val="0"/>
          <c:showSerName val="0"/>
          <c:showPercent val="0"/>
          <c:showBubbleSize val="0"/>
        </c:dLbls>
        <c:gapWidth val="100"/>
        <c:overlap val="100"/>
        <c:axId val="278541824"/>
        <c:axId val="27854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623</c:v>
                </c:pt>
                <c:pt idx="2">
                  <c:v>#N/A</c:v>
                </c:pt>
                <c:pt idx="3">
                  <c:v>#N/A</c:v>
                </c:pt>
                <c:pt idx="4">
                  <c:v>663</c:v>
                </c:pt>
                <c:pt idx="5">
                  <c:v>#N/A</c:v>
                </c:pt>
                <c:pt idx="6">
                  <c:v>#N/A</c:v>
                </c:pt>
                <c:pt idx="7">
                  <c:v>533</c:v>
                </c:pt>
                <c:pt idx="8">
                  <c:v>#N/A</c:v>
                </c:pt>
                <c:pt idx="9">
                  <c:v>#N/A</c:v>
                </c:pt>
                <c:pt idx="10">
                  <c:v>507</c:v>
                </c:pt>
                <c:pt idx="11">
                  <c:v>#N/A</c:v>
                </c:pt>
                <c:pt idx="12">
                  <c:v>#N/A</c:v>
                </c:pt>
                <c:pt idx="13">
                  <c:v>518</c:v>
                </c:pt>
                <c:pt idx="14">
                  <c:v>#N/A</c:v>
                </c:pt>
              </c:numCache>
            </c:numRef>
          </c:val>
          <c:smooth val="0"/>
          <c:extLst xmlns:c16r2="http://schemas.microsoft.com/office/drawing/2015/06/chart">
            <c:ext xmlns:c16="http://schemas.microsoft.com/office/drawing/2014/chart" uri="{C3380CC4-5D6E-409C-BE32-E72D297353CC}">
              <c16:uniqueId val="{00000008-D3F3-4744-BA85-C9AC44ACF140}"/>
            </c:ext>
          </c:extLst>
        </c:ser>
        <c:dLbls>
          <c:showLegendKey val="0"/>
          <c:showVal val="0"/>
          <c:showCatName val="0"/>
          <c:showSerName val="0"/>
          <c:showPercent val="0"/>
          <c:showBubbleSize val="0"/>
        </c:dLbls>
        <c:marker val="1"/>
        <c:smooth val="0"/>
        <c:axId val="278541824"/>
        <c:axId val="278543744"/>
      </c:lineChart>
      <c:catAx>
        <c:axId val="2785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543744"/>
        <c:crosses val="autoZero"/>
        <c:auto val="1"/>
        <c:lblAlgn val="ctr"/>
        <c:lblOffset val="100"/>
        <c:tickLblSkip val="1"/>
        <c:tickMarkSkip val="1"/>
        <c:noMultiLvlLbl val="0"/>
      </c:catAx>
      <c:valAx>
        <c:axId val="27854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12656</c:v>
                </c:pt>
                <c:pt idx="5">
                  <c:v>11855</c:v>
                </c:pt>
                <c:pt idx="8">
                  <c:v>11412</c:v>
                </c:pt>
                <c:pt idx="11">
                  <c:v>11139</c:v>
                </c:pt>
                <c:pt idx="14">
                  <c:v>11002</c:v>
                </c:pt>
              </c:numCache>
            </c:numRef>
          </c:val>
          <c:extLst xmlns:c16r2="http://schemas.microsoft.com/office/drawing/2015/06/chart">
            <c:ext xmlns:c16="http://schemas.microsoft.com/office/drawing/2014/chart" uri="{C3380CC4-5D6E-409C-BE32-E72D297353CC}">
              <c16:uniqueId val="{00000000-09E6-41F4-B4F5-7B49301AD0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185</c:v>
                </c:pt>
                <c:pt idx="5">
                  <c:v>98</c:v>
                </c:pt>
                <c:pt idx="8">
                  <c:v>76</c:v>
                </c:pt>
                <c:pt idx="11">
                  <c:v>61</c:v>
                </c:pt>
                <c:pt idx="14">
                  <c:v>46</c:v>
                </c:pt>
              </c:numCache>
            </c:numRef>
          </c:val>
          <c:extLst xmlns:c16r2="http://schemas.microsoft.com/office/drawing/2015/06/chart">
            <c:ext xmlns:c16="http://schemas.microsoft.com/office/drawing/2014/chart" uri="{C3380CC4-5D6E-409C-BE32-E72D297353CC}">
              <c16:uniqueId val="{00000001-09E6-41F4-B4F5-7B49301AD0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5074</c:v>
                </c:pt>
                <c:pt idx="5">
                  <c:v>5309</c:v>
                </c:pt>
                <c:pt idx="8">
                  <c:v>5679</c:v>
                </c:pt>
                <c:pt idx="11">
                  <c:v>5884</c:v>
                </c:pt>
                <c:pt idx="14">
                  <c:v>6129</c:v>
                </c:pt>
              </c:numCache>
            </c:numRef>
          </c:val>
          <c:extLst xmlns:c16r2="http://schemas.microsoft.com/office/drawing/2015/06/chart">
            <c:ext xmlns:c16="http://schemas.microsoft.com/office/drawing/2014/chart" uri="{C3380CC4-5D6E-409C-BE32-E72D297353CC}">
              <c16:uniqueId val="{00000002-09E6-41F4-B4F5-7B49301AD0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9E6-41F4-B4F5-7B49301AD0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9E6-41F4-B4F5-7B49301AD0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E6-41F4-B4F5-7B49301AD0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2441</c:v>
                </c:pt>
                <c:pt idx="3">
                  <c:v>2337</c:v>
                </c:pt>
                <c:pt idx="6">
                  <c:v>2345</c:v>
                </c:pt>
                <c:pt idx="9">
                  <c:v>1229</c:v>
                </c:pt>
                <c:pt idx="12">
                  <c:v>2382</c:v>
                </c:pt>
              </c:numCache>
            </c:numRef>
          </c:val>
          <c:extLst xmlns:c16r2="http://schemas.microsoft.com/office/drawing/2015/06/chart">
            <c:ext xmlns:c16="http://schemas.microsoft.com/office/drawing/2014/chart" uri="{C3380CC4-5D6E-409C-BE32-E72D297353CC}">
              <c16:uniqueId val="{00000006-09E6-41F4-B4F5-7B49301AD0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1206</c:v>
                </c:pt>
                <c:pt idx="3">
                  <c:v>1160</c:v>
                </c:pt>
                <c:pt idx="6">
                  <c:v>1182</c:v>
                </c:pt>
                <c:pt idx="9">
                  <c:v>1194</c:v>
                </c:pt>
                <c:pt idx="12">
                  <c:v>1131</c:v>
                </c:pt>
              </c:numCache>
            </c:numRef>
          </c:val>
          <c:extLst xmlns:c16r2="http://schemas.microsoft.com/office/drawing/2015/06/chart">
            <c:ext xmlns:c16="http://schemas.microsoft.com/office/drawing/2014/chart" uri="{C3380CC4-5D6E-409C-BE32-E72D297353CC}">
              <c16:uniqueId val="{00000007-09E6-41F4-B4F5-7B49301AD0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4932</c:v>
                </c:pt>
                <c:pt idx="3">
                  <c:v>4796</c:v>
                </c:pt>
                <c:pt idx="6">
                  <c:v>4718</c:v>
                </c:pt>
                <c:pt idx="9">
                  <c:v>4586</c:v>
                </c:pt>
                <c:pt idx="12">
                  <c:v>4285</c:v>
                </c:pt>
              </c:numCache>
            </c:numRef>
          </c:val>
          <c:extLst xmlns:c16r2="http://schemas.microsoft.com/office/drawing/2015/06/chart">
            <c:ext xmlns:c16="http://schemas.microsoft.com/office/drawing/2014/chart" uri="{C3380CC4-5D6E-409C-BE32-E72D297353CC}">
              <c16:uniqueId val="{00000008-09E6-41F4-B4F5-7B49301AD0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c:v>
                </c:pt>
                <c:pt idx="3">
                  <c:v>107</c:v>
                </c:pt>
                <c:pt idx="6">
                  <c:v>88</c:v>
                </c:pt>
                <c:pt idx="9">
                  <c:v>71</c:v>
                </c:pt>
                <c:pt idx="12">
                  <c:v>56</c:v>
                </c:pt>
              </c:numCache>
            </c:numRef>
          </c:val>
          <c:extLst xmlns:c16r2="http://schemas.microsoft.com/office/drawing/2015/06/chart">
            <c:ext xmlns:c16="http://schemas.microsoft.com/office/drawing/2014/chart" uri="{C3380CC4-5D6E-409C-BE32-E72D297353CC}">
              <c16:uniqueId val="{00000009-09E6-41F4-B4F5-7B49301AD0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12169</c:v>
                </c:pt>
                <c:pt idx="3">
                  <c:v>11144</c:v>
                </c:pt>
                <c:pt idx="6">
                  <c:v>10701</c:v>
                </c:pt>
                <c:pt idx="9">
                  <c:v>11219</c:v>
                </c:pt>
                <c:pt idx="12">
                  <c:v>11404</c:v>
                </c:pt>
              </c:numCache>
            </c:numRef>
          </c:val>
          <c:extLst xmlns:c16r2="http://schemas.microsoft.com/office/drawing/2015/06/chart">
            <c:ext xmlns:c16="http://schemas.microsoft.com/office/drawing/2014/chart" uri="{C3380CC4-5D6E-409C-BE32-E72D297353CC}">
              <c16:uniqueId val="{0000000A-09E6-41F4-B4F5-7B49301AD0E1}"/>
            </c:ext>
          </c:extLst>
        </c:ser>
        <c:dLbls>
          <c:showLegendKey val="0"/>
          <c:showVal val="0"/>
          <c:showCatName val="0"/>
          <c:showSerName val="0"/>
          <c:showPercent val="0"/>
          <c:showBubbleSize val="0"/>
        </c:dLbls>
        <c:gapWidth val="100"/>
        <c:overlap val="100"/>
        <c:axId val="278519808"/>
        <c:axId val="278521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2962</c:v>
                </c:pt>
                <c:pt idx="2">
                  <c:v>#N/A</c:v>
                </c:pt>
                <c:pt idx="3">
                  <c:v>#N/A</c:v>
                </c:pt>
                <c:pt idx="4">
                  <c:v>2281</c:v>
                </c:pt>
                <c:pt idx="5">
                  <c:v>#N/A</c:v>
                </c:pt>
                <c:pt idx="6">
                  <c:v>#N/A</c:v>
                </c:pt>
                <c:pt idx="7">
                  <c:v>1867</c:v>
                </c:pt>
                <c:pt idx="8">
                  <c:v>#N/A</c:v>
                </c:pt>
                <c:pt idx="9">
                  <c:v>#N/A</c:v>
                </c:pt>
                <c:pt idx="10">
                  <c:v>1216</c:v>
                </c:pt>
                <c:pt idx="11">
                  <c:v>#N/A</c:v>
                </c:pt>
                <c:pt idx="12">
                  <c:v>#N/A</c:v>
                </c:pt>
                <c:pt idx="13">
                  <c:v>2080</c:v>
                </c:pt>
                <c:pt idx="14">
                  <c:v>#N/A</c:v>
                </c:pt>
              </c:numCache>
            </c:numRef>
          </c:val>
          <c:smooth val="0"/>
          <c:extLst xmlns:c16r2="http://schemas.microsoft.com/office/drawing/2015/06/chart">
            <c:ext xmlns:c16="http://schemas.microsoft.com/office/drawing/2014/chart" uri="{C3380CC4-5D6E-409C-BE32-E72D297353CC}">
              <c16:uniqueId val="{0000000B-09E6-41F4-B4F5-7B49301AD0E1}"/>
            </c:ext>
          </c:extLst>
        </c:ser>
        <c:dLbls>
          <c:showLegendKey val="0"/>
          <c:showVal val="0"/>
          <c:showCatName val="0"/>
          <c:showSerName val="0"/>
          <c:showPercent val="0"/>
          <c:showBubbleSize val="0"/>
        </c:dLbls>
        <c:marker val="1"/>
        <c:smooth val="0"/>
        <c:axId val="278519808"/>
        <c:axId val="278521728"/>
      </c:lineChart>
      <c:catAx>
        <c:axId val="2785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521728"/>
        <c:crosses val="autoZero"/>
        <c:auto val="1"/>
        <c:lblAlgn val="ctr"/>
        <c:lblOffset val="100"/>
        <c:tickLblSkip val="1"/>
        <c:tickMarkSkip val="1"/>
        <c:noMultiLvlLbl val="0"/>
      </c:catAx>
      <c:valAx>
        <c:axId val="27852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1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3386</c:v>
                </c:pt>
                <c:pt idx="1">
                  <c:v>3340</c:v>
                </c:pt>
                <c:pt idx="2">
                  <c:v>3343</c:v>
                </c:pt>
              </c:numCache>
            </c:numRef>
          </c:val>
          <c:extLst xmlns:c16r2="http://schemas.microsoft.com/office/drawing/2015/06/chart">
            <c:ext xmlns:c16="http://schemas.microsoft.com/office/drawing/2014/chart" uri="{C3380CC4-5D6E-409C-BE32-E72D297353CC}">
              <c16:uniqueId val="{00000000-0712-4809-9CC0-6986DF3B13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235</c:v>
                </c:pt>
                <c:pt idx="1">
                  <c:v>235</c:v>
                </c:pt>
                <c:pt idx="2">
                  <c:v>236</c:v>
                </c:pt>
              </c:numCache>
            </c:numRef>
          </c:val>
          <c:extLst xmlns:c16r2="http://schemas.microsoft.com/office/drawing/2015/06/chart">
            <c:ext xmlns:c16="http://schemas.microsoft.com/office/drawing/2014/chart" uri="{C3380CC4-5D6E-409C-BE32-E72D297353CC}">
              <c16:uniqueId val="{00000001-0712-4809-9CC0-6986DF3B13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3309</c:v>
                </c:pt>
                <c:pt idx="1">
                  <c:v>3590</c:v>
                </c:pt>
                <c:pt idx="2">
                  <c:v>3847</c:v>
                </c:pt>
              </c:numCache>
            </c:numRef>
          </c:val>
          <c:extLst xmlns:c16r2="http://schemas.microsoft.com/office/drawing/2015/06/chart">
            <c:ext xmlns:c16="http://schemas.microsoft.com/office/drawing/2014/chart" uri="{C3380CC4-5D6E-409C-BE32-E72D297353CC}">
              <c16:uniqueId val="{00000002-0712-4809-9CC0-6986DF3B1368}"/>
            </c:ext>
          </c:extLst>
        </c:ser>
        <c:dLbls>
          <c:showLegendKey val="0"/>
          <c:showVal val="0"/>
          <c:showCatName val="0"/>
          <c:showSerName val="0"/>
          <c:showPercent val="0"/>
          <c:showBubbleSize val="0"/>
        </c:dLbls>
        <c:gapWidth val="120"/>
        <c:overlap val="100"/>
        <c:axId val="278807680"/>
        <c:axId val="278809216"/>
      </c:barChart>
      <c:catAx>
        <c:axId val="2788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8809216"/>
        <c:crosses val="autoZero"/>
        <c:auto val="1"/>
        <c:lblAlgn val="ctr"/>
        <c:lblOffset val="100"/>
        <c:tickLblSkip val="1"/>
        <c:tickMarkSkip val="1"/>
        <c:noMultiLvlLbl val="0"/>
      </c:catAx>
      <c:valAx>
        <c:axId val="278809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88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{61BD1B82-EB34-457C-B647-9F3124424BE7}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064-4A5E-AF9B-223E0AC986A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{1B905290-D5BA-4910-8273-B1339BC0043C}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64-4A5E-AF9B-223E0AC986A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{98B945CB-F792-405C-859E-9B0AD684A9FB}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64-4A5E-AF9B-223E0AC986A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{36214A0F-61F6-4589-816D-B6F69BF303C0}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64-4A5E-AF9B-223E0AC986A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{CD2FD33A-F0D8-443C-9F99-AE9C59C2BD16}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64-4A5E-AF9B-223E0AC986A7}"/>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{F44E3854-9A97-48DE-B968-E07024C2F670}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064-4A5E-AF9B-223E0AC986A7}"/>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{27268ED1-FF0E-4F18-899A-81D97C751410}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064-4A5E-AF9B-223E0AC986A7}"/>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{741FAED3-CBFD-4451-81BA-ECC08A15A106}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064-4A5E-AF9B-223E0AC986A7}"/>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{176213C8-E348-41DC-8E3D-9A86318DFB63}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064-4A5E-AF9B-223E0AC986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c:v>
                </c:pt>
                <c:pt idx="8">
                  <c:v>43.6</c:v>
                </c:pt>
                <c:pt idx="16">
                  <c:v>46.4</c:v>
                </c:pt>
                <c:pt idx="24">
                  <c:v>44.1</c:v>
                </c:pt>
                <c:pt idx="32">
                  <c:v>46</c:v>
                </c:pt>
              </c:numCache>
            </c:numRef>
          </c:xVal>
          <c:yVal>
            <c:numRef>
              <c:f>公会計指標分析・財政指標組合せ分析表!$BP$51:$DC$51</c:f>
              <c:numCache>
                <c:formatCode>#,##0.0;"▲ "#,##0.0</c:formatCode>
                <c:ptCount val="40"/>
                <c:pt idx="0">
                  <c:v>50.4</c:v>
                </c:pt>
                <c:pt idx="8">
                  <c:v>40.4</c:v>
                </c:pt>
                <c:pt idx="16">
                  <c:v>33</c:v>
                </c:pt>
                <c:pt idx="24">
                  <c:v>21.8</c:v>
                </c:pt>
                <c:pt idx="32">
                  <c:v>38.299999999999997</c:v>
                </c:pt>
              </c:numCache>
            </c:numRef>
          </c:yVal>
          <c:smooth val="0"/>
          <c:extLst xmlns:c16r2="http://schemas.microsoft.com/office/drawing/2015/06/chart">
            <c:ext xmlns:c16="http://schemas.microsoft.com/office/drawing/2014/chart" uri="{C3380CC4-5D6E-409C-BE32-E72D297353CC}">
              <c16:uniqueId val="{00000009-F064-4A5E-AF9B-223E0AC986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{AB40A617-82D6-4526-955E-D27BF1C9CAD8}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064-4A5E-AF9B-223E0AC986A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{D8A58B71-CFC9-4980-B2C0-46019FEE4E61}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64-4A5E-AF9B-223E0AC986A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{FF885245-628B-4951-99DC-E77B3D9D827F}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64-4A5E-AF9B-223E0AC986A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{8E37EB26-23FF-4578-96E2-853CB0098BCF}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64-4A5E-AF9B-223E0AC986A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{E78D985D-C9C9-4DFE-90FA-A1CFA4F4E77F}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64-4A5E-AF9B-223E0AC986A7}"/>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{CF40C93D-A315-4BC6-B52A-7ECC664C8C41}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064-4A5E-AF9B-223E0AC986A7}"/>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{F0520767-C29C-408A-A981-AB16716CC3B6}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064-4A5E-AF9B-223E0AC986A7}"/>
                </c:ext>
              </c:extLst>
            </c:dLbl>
            <c:dLbl>
              <c:idx val="24"/>
              <c:layout>
                <c:manualLayout>
                  <c:x val="0"/>
                  <c:y val="1.865015127504777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{03063FAC-8FBC-4724-9C1C-BD7D752D07B3}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064-4A5E-AF9B-223E0AC986A7}"/>
                </c:ext>
              </c:extLst>
            </c:dLbl>
            <c:dLbl>
              <c:idx val="32"/>
              <c:layout>
                <c:manualLayout>
                  <c:x val="0"/>
                  <c:y val="-1.865015127504785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{789029E5-2D24-4D13-891F-14C1A0306FFF}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064-4A5E-AF9B-223E0AC986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F064-4A5E-AF9B-223E0AC986A7}"/>
            </c:ext>
          </c:extLst>
        </c:ser>
        <c:dLbls>
          <c:showLegendKey val="0"/>
          <c:showVal val="1"/>
          <c:showCatName val="0"/>
          <c:showSerName val="0"/>
          <c:showPercent val="0"/>
          <c:showBubbleSize val="0"/>
        </c:dLbls>
        <c:axId val="141178752"/>
        <c:axId val="141189120"/>
      </c:scatterChart>
      <c:valAx>
        <c:axId val="141178752"/>
        <c:scaling>
          <c:orientation val="minMax"/>
          <c:max val="63"/>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189120"/>
        <c:crosses val="autoZero"/>
        <c:crossBetween val="midCat"/>
      </c:valAx>
      <c:valAx>
        <c:axId val="14118912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178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{A83072D9-73B3-4554-A32C-6218D8936120}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6F-4DF9-B24E-3BB479EA806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{4B58900C-E96D-4C7F-8784-941EE2A7AB6A}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6F-4DF9-B24E-3BB479EA806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{9F8331CE-209C-484F-B938-503EDC07C83B}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6F-4DF9-B24E-3BB479EA806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{67B173F0-EECA-4C6E-8D94-38FF8B10F1BC}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6F-4DF9-B24E-3BB479EA806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{2F2887D3-5589-4AFD-BA64-DBFB78BBCB28}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6F-4DF9-B24E-3BB479EA806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{E63D4360-8ED3-46A1-B047-682E9F56C20F}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6F-4DF9-B24E-3BB479EA806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{A812AEBD-EC5C-42CC-8D61-75C1D468FAC6}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6F-4DF9-B24E-3BB479EA806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{86B50CDD-9BA1-47D2-8767-1F1FFAADC543}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6F-4DF9-B24E-3BB479EA806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{7A9DCC0A-45DC-4F39-AFAB-6448A137E23F}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6F-4DF9-B24E-3BB479EA8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11.5</c:v>
                </c:pt>
                <c:pt idx="16">
                  <c:v>10.5</c:v>
                </c:pt>
                <c:pt idx="24">
                  <c:v>10.1</c:v>
                </c:pt>
                <c:pt idx="32">
                  <c:v>9.3000000000000007</c:v>
                </c:pt>
              </c:numCache>
            </c:numRef>
          </c:xVal>
          <c:yVal>
            <c:numRef>
              <c:f>公会計指標分析・財政指標組合せ分析表!$BP$73:$DC$73</c:f>
              <c:numCache>
                <c:formatCode>#,##0.0;"▲ "#,##0.0</c:formatCode>
                <c:ptCount val="40"/>
                <c:pt idx="0">
                  <c:v>50.4</c:v>
                </c:pt>
                <c:pt idx="8">
                  <c:v>40.4</c:v>
                </c:pt>
                <c:pt idx="16">
                  <c:v>33</c:v>
                </c:pt>
                <c:pt idx="24">
                  <c:v>21.8</c:v>
                </c:pt>
                <c:pt idx="32">
                  <c:v>38.299999999999997</c:v>
                </c:pt>
              </c:numCache>
            </c:numRef>
          </c:yVal>
          <c:smooth val="0"/>
          <c:extLst xmlns:c16r2="http://schemas.microsoft.com/office/drawing/2015/06/chart">
            <c:ext xmlns:c16="http://schemas.microsoft.com/office/drawing/2014/chart" uri="{C3380CC4-5D6E-409C-BE32-E72D297353CC}">
              <c16:uniqueId val="{00000009-F96F-4DF9-B24E-3BB479EA8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69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{4A17A890-DAA3-451A-AC8D-55AFB437C91C}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6F-4DF9-B24E-3BB479EA80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{66443F82-C85F-460F-8CEB-957629011C58}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6F-4DF9-B24E-3BB479EA806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{70B1E1CA-3C6B-4739-9A26-C39F0ACE9AA1}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6F-4DF9-B24E-3BB479EA806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{117A3052-9DD9-46B8-A2E7-F22399C0A596}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6F-4DF9-B24E-3BB479EA806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{DEB0C19E-596B-4E7B-956F-BF44A9B6F8B1}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6F-4DF9-B24E-3BB479EA806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{B4FE8AA5-017A-43B5-95CF-3F3CFB3FD5E7}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6F-4DF9-B24E-3BB479EA806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{F0234D73-23B0-411C-82AC-17EA4456F395}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6F-4DF9-B24E-3BB479EA806D}"/>
                </c:ext>
              </c:extLst>
            </c:dLbl>
            <c:dLbl>
              <c:idx val="24"/>
              <c:layout>
                <c:manualLayout>
                  <c:x val="0"/>
                  <c:y val="1.23821243407971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{C6BBFDEF-3DD7-4B8F-858A-E870FE2B5D93}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6F-4DF9-B24E-3BB479EA806D}"/>
                </c:ext>
              </c:extLst>
            </c:dLbl>
            <c:dLbl>
              <c:idx val="32"/>
              <c:layout>
                <c:manualLayout>
                  <c:x val="0"/>
                  <c:y val="-2.351125790889411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{8446B995-5028-4924-871B-52387CEF678B}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6F-4DF9-B24E-3BB479EA8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F96F-4DF9-B24E-3BB479EA806D}"/>
            </c:ext>
          </c:extLst>
        </c:ser>
        <c:dLbls>
          <c:showLegendKey val="0"/>
          <c:showVal val="1"/>
          <c:showCatName val="0"/>
          <c:showSerName val="0"/>
          <c:showPercent val="0"/>
          <c:showBubbleSize val="0"/>
        </c:dLbls>
        <c:axId val="231642240"/>
        <c:axId val="231644160"/>
      </c:scatterChart>
      <c:valAx>
        <c:axId val="231642240"/>
        <c:scaling>
          <c:orientation val="minMax"/>
          <c:max val="12.4"/>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644160"/>
        <c:crosses val="autoZero"/>
        <c:crossBetween val="midCat"/>
      </c:valAx>
      <c:valAx>
        <c:axId val="23164416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642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は合併関連事業により増加が見込まれるので、適切な管理を行い地方債発行を抑制するとともに、計画的な繰上償還を行っていくなど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下水道事業が進捗していることから、今後数年間は増加していく見込である。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大規模事業が終了したことにより平成２０年度以降の地方債現在高は毎年度減少していたが、今後は、みさきネット改修事業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公共施設等の老朽化対策等に係る経費の増大等も見込まれ、高い水準になることが想定される。</a:t>
          </a:r>
          <a:endParaRPr lang="ja-JP" altLang="ja-JP" sz="1400">
            <a:effectLst/>
          </a:endParaRPr>
        </a:p>
        <a:p>
          <a:r>
            <a:rPr kumimoji="1" lang="ja-JP" altLang="ja-JP" sz="1100">
              <a:solidFill>
                <a:schemeClr val="dk1"/>
              </a:solidFill>
              <a:effectLst/>
              <a:latin typeface="+mn-lt"/>
              <a:ea typeface="+mn-ea"/>
              <a:cs typeface="+mn-cs"/>
            </a:rPr>
            <a:t>公営企業債等繰入見込額も毎年減少してきていたが、継続している</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下水道事業とともに、今後の減少は見込めない状況である。</a:t>
          </a:r>
          <a:endParaRPr lang="ja-JP" altLang="ja-JP" sz="1400">
            <a:effectLst/>
          </a:endParaRPr>
        </a:p>
        <a:p>
          <a:r>
            <a:rPr kumimoji="1" lang="ja-JP" altLang="ja-JP" sz="110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地方税全体では大幅な増収は見込めず、前年度とほぼ同額であったものの、</a:t>
          </a:r>
          <a:r>
            <a:rPr lang="ja-JP" altLang="en-US" sz="1100" b="0" i="0" baseline="0">
              <a:solidFill>
                <a:schemeClr val="dk1"/>
              </a:solidFill>
              <a:effectLst/>
              <a:latin typeface="+mn-lt"/>
              <a:ea typeface="+mn-ea"/>
              <a:cs typeface="+mn-cs"/>
            </a:rPr>
            <a:t>基金目的の事業実施のために取り崩しを行ったものは、長期振興町づくり基金、教育施設整備基金、町史編さん基金等である。その他、積み立ても行っており最終的には、７，４２６百万円の残高となった。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mn-lt"/>
              <a:ea typeface="+mn-ea"/>
              <a:cs typeface="+mn-cs"/>
            </a:rPr>
            <a:t>今</a:t>
          </a:r>
          <a:r>
            <a:rPr lang="ja-JP" altLang="ja-JP" sz="1100" b="0" i="0" baseline="0">
              <a:solidFill>
                <a:schemeClr val="dk1"/>
              </a:solidFill>
              <a:effectLst/>
              <a:latin typeface="+mn-lt"/>
              <a:ea typeface="+mn-ea"/>
              <a:cs typeface="+mn-cs"/>
            </a:rPr>
            <a:t>後は学校建設事業及び老朽化する公共施設等の適正な管理・維持、合併関連事業などにも取り組む必要があり</a:t>
          </a:r>
          <a:r>
            <a:rPr lang="ja-JP" altLang="en-US" sz="1100" b="0" i="0" baseline="0">
              <a:solidFill>
                <a:schemeClr val="dk1"/>
              </a:solidFill>
              <a:effectLst/>
              <a:latin typeface="+mn-lt"/>
              <a:ea typeface="+mn-ea"/>
              <a:cs typeface="+mn-cs"/>
            </a:rPr>
            <a:t>、適切な運用を目指す。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本文"/>
              <a:ea typeface="ＭＳ ゴシック" panose="020B0609070205080204" pitchFamily="49" charset="-128"/>
              <a:cs typeface="+mn-cs"/>
            </a:rPr>
            <a:t>（基金の使途）</a:t>
          </a:r>
        </a:p>
        <a:p>
          <a:r>
            <a:rPr kumimoji="1" lang="ja-JP" altLang="en-US" sz="1300">
              <a:solidFill>
                <a:schemeClr val="dk1"/>
              </a:solidFill>
              <a:effectLst/>
              <a:latin typeface="游ゴシック 本文"/>
              <a:ea typeface="ＭＳ ゴシック" panose="020B0609070205080204" pitchFamily="49" charset="-128"/>
              <a:cs typeface="+mn-cs"/>
            </a:rPr>
            <a:t>元気なまちづくり基金：まち全体の元気なまちづくりを推進することを目的とする。</a:t>
          </a:r>
        </a:p>
        <a:p>
          <a:r>
            <a:rPr kumimoji="1" lang="ja-JP" altLang="en-US" sz="1300">
              <a:solidFill>
                <a:schemeClr val="dk1"/>
              </a:solidFill>
              <a:effectLst/>
              <a:latin typeface="游ゴシック 本文"/>
              <a:ea typeface="ＭＳ ゴシック" panose="020B0609070205080204" pitchFamily="49" charset="-128"/>
              <a:cs typeface="+mn-cs"/>
            </a:rPr>
            <a:t>長期振興町づくり基金：町民福祉向上に資する長期的な計画に基づく事業を円滑に推進するとともに、町財政の健全な運営を図ることを目的とする。</a:t>
          </a:r>
        </a:p>
        <a:p>
          <a:r>
            <a:rPr kumimoji="1" lang="ja-JP" altLang="en-US" sz="1300">
              <a:solidFill>
                <a:schemeClr val="dk1"/>
              </a:solidFill>
              <a:effectLst/>
              <a:latin typeface="游ゴシック 本文"/>
              <a:ea typeface="ＭＳ ゴシック" panose="020B0609070205080204" pitchFamily="49" charset="-128"/>
              <a:cs typeface="+mn-cs"/>
            </a:rPr>
            <a:t>教育施設整備基金：美咲町における教育施設の建設及び整備に要する費用の財源に充てることを目的とする。</a:t>
          </a:r>
        </a:p>
        <a:p>
          <a:r>
            <a:rPr kumimoji="1" lang="ja-JP" altLang="en-US" sz="1300">
              <a:solidFill>
                <a:schemeClr val="dk1"/>
              </a:solidFill>
              <a:effectLst/>
              <a:latin typeface="游ゴシック 本文"/>
              <a:ea typeface="ＭＳ ゴシック" panose="020B0609070205080204" pitchFamily="49" charset="-128"/>
              <a:cs typeface="+mn-cs"/>
            </a:rPr>
            <a:t>庁舎建設基金：美咲町庁舎建設を図ることを目的とする。</a:t>
          </a:r>
        </a:p>
        <a:p>
          <a:r>
            <a:rPr kumimoji="1" lang="ja-JP" altLang="en-US" sz="1300">
              <a:solidFill>
                <a:schemeClr val="dk1"/>
              </a:solidFill>
              <a:effectLst/>
              <a:latin typeface="游ゴシック 本文"/>
              <a:ea typeface="ＭＳ ゴシック" panose="020B0609070205080204" pitchFamily="49" charset="-128"/>
              <a:cs typeface="+mn-cs"/>
            </a:rPr>
            <a:t>美咲町青木正美・静恵ふるさと応援基金：美咲町のひとが集う魅力ある町づくりと、将来を担う人材の育成に資することを目的とする。</a:t>
          </a:r>
        </a:p>
        <a:p>
          <a:endParaRPr kumimoji="1" lang="ja-JP" altLang="en-US" sz="1300">
            <a:solidFill>
              <a:schemeClr val="dk1"/>
            </a:solidFill>
            <a:effectLst/>
            <a:latin typeface="游ゴシック 本文"/>
            <a:ea typeface="ＭＳ ゴシック" panose="020B0609070205080204" pitchFamily="49" charset="-128"/>
            <a:cs typeface="+mn-cs"/>
          </a:endParaRPr>
        </a:p>
        <a:p>
          <a:r>
            <a:rPr kumimoji="1" lang="ja-JP" altLang="en-US" sz="1300">
              <a:solidFill>
                <a:schemeClr val="dk1"/>
              </a:solidFill>
              <a:effectLst/>
              <a:latin typeface="游ゴシック 本文"/>
              <a:ea typeface="ＭＳ ゴシック" panose="020B0609070205080204" pitchFamily="49" charset="-128"/>
              <a:cs typeface="+mn-cs"/>
            </a:rPr>
            <a:t>（増減理由）</a:t>
          </a:r>
        </a:p>
        <a:p>
          <a:r>
            <a:rPr kumimoji="1" lang="ja-JP" altLang="en-US" sz="1300">
              <a:solidFill>
                <a:schemeClr val="dk1"/>
              </a:solidFill>
              <a:effectLst/>
              <a:latin typeface="游ゴシック 本文"/>
              <a:ea typeface="ＭＳ ゴシック" panose="020B0609070205080204" pitchFamily="49" charset="-128"/>
              <a:cs typeface="+mn-cs"/>
            </a:rPr>
            <a:t>元気なまちづくり基金：前年度と同額。</a:t>
          </a:r>
        </a:p>
        <a:p>
          <a:r>
            <a:rPr kumimoji="1" lang="ja-JP" altLang="en-US" sz="1300">
              <a:solidFill>
                <a:schemeClr val="dk1"/>
              </a:solidFill>
              <a:effectLst/>
              <a:latin typeface="游ゴシック 本文"/>
              <a:ea typeface="ＭＳ ゴシック" panose="020B0609070205080204" pitchFamily="49" charset="-128"/>
              <a:cs typeface="+mn-cs"/>
            </a:rPr>
            <a:t>長期振興町づくり基金：町民福祉向上に資する長期的な計画に基づく事業を円滑に推進するため１８８百万円を積み立てたことによる増額。</a:t>
          </a:r>
        </a:p>
        <a:p>
          <a:r>
            <a:rPr kumimoji="1" lang="ja-JP" altLang="en-US" sz="1300">
              <a:solidFill>
                <a:schemeClr val="dk1"/>
              </a:solidFill>
              <a:effectLst/>
              <a:latin typeface="游ゴシック 本文"/>
              <a:ea typeface="ＭＳ ゴシック" panose="020B0609070205080204" pitchFamily="49" charset="-128"/>
              <a:cs typeface="+mn-cs"/>
            </a:rPr>
            <a:t>教育施設整備基金：今後予定されている学校建設に伴い３７百万円を積み立てたことによる増額。</a:t>
          </a:r>
        </a:p>
        <a:p>
          <a:r>
            <a:rPr kumimoji="1" lang="ja-JP" altLang="en-US" sz="1300">
              <a:solidFill>
                <a:schemeClr val="dk1"/>
              </a:solidFill>
              <a:effectLst/>
              <a:latin typeface="游ゴシック 本文"/>
              <a:ea typeface="ＭＳ ゴシック" panose="020B0609070205080204" pitchFamily="49" charset="-128"/>
              <a:cs typeface="+mn-cs"/>
            </a:rPr>
            <a:t>庁舎建設基金：前年度と同額。</a:t>
          </a:r>
        </a:p>
        <a:p>
          <a:r>
            <a:rPr kumimoji="1" lang="ja-JP" altLang="en-US" sz="1300">
              <a:solidFill>
                <a:schemeClr val="dk1"/>
              </a:solidFill>
              <a:effectLst/>
              <a:latin typeface="游ゴシック 本文"/>
              <a:ea typeface="ＭＳ ゴシック" panose="020B0609070205080204" pitchFamily="49" charset="-128"/>
              <a:cs typeface="+mn-cs"/>
            </a:rPr>
            <a:t>美咲町青木正美・静恵ふるさと応援基金：前年度と同額。</a:t>
          </a:r>
        </a:p>
        <a:p>
          <a:endParaRPr kumimoji="1" lang="ja-JP" altLang="en-US" sz="1300">
            <a:solidFill>
              <a:schemeClr val="dk1"/>
            </a:solidFill>
            <a:effectLst/>
            <a:latin typeface="游ゴシック 本文"/>
            <a:ea typeface="ＭＳ ゴシック" panose="020B0609070205080204" pitchFamily="49" charset="-128"/>
            <a:cs typeface="+mn-cs"/>
          </a:endParaRPr>
        </a:p>
        <a:p>
          <a:r>
            <a:rPr kumimoji="1" lang="ja-JP" altLang="en-US" sz="1300">
              <a:solidFill>
                <a:schemeClr val="dk1"/>
              </a:solidFill>
              <a:effectLst/>
              <a:latin typeface="游ゴシック 本文"/>
              <a:ea typeface="ＭＳ ゴシック" panose="020B0609070205080204" pitchFamily="49" charset="-128"/>
              <a:cs typeface="+mn-cs"/>
            </a:rPr>
            <a:t>（今後の方針）</a:t>
          </a:r>
        </a:p>
        <a:p>
          <a:r>
            <a:rPr kumimoji="1" lang="ja-JP" altLang="en-US" sz="1300">
              <a:solidFill>
                <a:schemeClr val="dk1"/>
              </a:solidFill>
              <a:effectLst/>
              <a:latin typeface="游ゴシック 本文"/>
              <a:ea typeface="ＭＳ ゴシック" panose="020B0609070205080204" pitchFamily="49" charset="-128"/>
              <a:cs typeface="+mn-cs"/>
            </a:rPr>
            <a:t>元気なまちづくり基金：短期的には現在の残高を維持していく見込み。</a:t>
          </a:r>
        </a:p>
        <a:p>
          <a:r>
            <a:rPr kumimoji="1" lang="ja-JP" altLang="en-US" sz="1300">
              <a:solidFill>
                <a:schemeClr val="dk1"/>
              </a:solidFill>
              <a:effectLst/>
              <a:latin typeface="游ゴシック 本文"/>
              <a:ea typeface="ＭＳ ゴシック" panose="020B0609070205080204" pitchFamily="49" charset="-128"/>
              <a:cs typeface="+mn-cs"/>
            </a:rPr>
            <a:t>長期振興町づくり基金：町民福祉向上に資する長期的な計画に基づく事業を円滑に推進するため短期的には毎年積み立てを行う見込み。</a:t>
          </a:r>
        </a:p>
        <a:p>
          <a:r>
            <a:rPr kumimoji="1" lang="ja-JP" altLang="en-US" sz="1300">
              <a:solidFill>
                <a:schemeClr val="dk1"/>
              </a:solidFill>
              <a:effectLst/>
              <a:latin typeface="游ゴシック 本文"/>
              <a:ea typeface="ＭＳ ゴシック" panose="020B0609070205080204" pitchFamily="49" charset="-128"/>
              <a:cs typeface="+mn-cs"/>
            </a:rPr>
            <a:t>教育施設整備基金：今後予定されている学校建設に伴い計画的に毎年積み立てを行う見込み。</a:t>
          </a:r>
        </a:p>
        <a:p>
          <a:r>
            <a:rPr kumimoji="1" lang="ja-JP" altLang="en-US" sz="1300">
              <a:solidFill>
                <a:schemeClr val="dk1"/>
              </a:solidFill>
              <a:effectLst/>
              <a:latin typeface="游ゴシック 本文"/>
              <a:ea typeface="ＭＳ ゴシック" panose="020B0609070205080204" pitchFamily="49" charset="-128"/>
              <a:cs typeface="+mn-cs"/>
            </a:rPr>
            <a:t>庁舎建設基金：今後予定されている庁舎建設並びに改修に伴い計画的に積み立てを行う見込み。</a:t>
          </a:r>
        </a:p>
        <a:p>
          <a:r>
            <a:rPr kumimoji="1" lang="ja-JP" altLang="en-US" sz="1300">
              <a:solidFill>
                <a:schemeClr val="dk1"/>
              </a:solidFill>
              <a:effectLst/>
              <a:latin typeface="游ゴシック 本文"/>
              <a:ea typeface="ＭＳ ゴシック" panose="020B0609070205080204" pitchFamily="49" charset="-128"/>
              <a:cs typeface="+mn-cs"/>
            </a:rPr>
            <a:t>美咲町青木正美・静恵ふるさと応援基金：美咲町のひとが集う魅力ある町づくり、将来の人材の育成に取り組むため計画的に基金の取り崩しを行う見込み。</a:t>
          </a:r>
          <a:endParaRPr kumimoji="1" lang="en-US" altLang="ja-JP" sz="1300">
            <a:solidFill>
              <a:schemeClr val="dk1"/>
            </a:solidFill>
            <a:effectLst/>
            <a:latin typeface="游ゴシック 本文"/>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基金利子分を</a:t>
          </a:r>
          <a:r>
            <a:rPr lang="ja-JP" altLang="en-US" sz="1100" b="0" i="0" baseline="0">
              <a:solidFill>
                <a:schemeClr val="dk1"/>
              </a:solidFill>
              <a:effectLst/>
              <a:latin typeface="+mn-lt"/>
              <a:ea typeface="+mn-ea"/>
              <a:cs typeface="+mn-cs"/>
            </a:rPr>
            <a:t>３百</a:t>
          </a:r>
          <a:r>
            <a:rPr lang="ja-JP" altLang="ja-JP" sz="1100" b="0" i="0" baseline="0">
              <a:solidFill>
                <a:schemeClr val="dk1"/>
              </a:solidFill>
              <a:effectLst/>
              <a:latin typeface="+mn-lt"/>
              <a:ea typeface="+mn-ea"/>
              <a:cs typeface="+mn-cs"/>
            </a:rPr>
            <a:t>万円積立てたことによ</a:t>
          </a:r>
          <a:r>
            <a:rPr lang="ja-JP" altLang="en-US" sz="1100" b="0" i="0" baseline="0">
              <a:solidFill>
                <a:schemeClr val="dk1"/>
              </a:solidFill>
              <a:effectLst/>
              <a:latin typeface="+mn-lt"/>
              <a:ea typeface="+mn-ea"/>
              <a:cs typeface="+mn-cs"/>
            </a:rPr>
            <a:t>り増加している。</a:t>
          </a:r>
          <a:endParaRPr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短期的には現在の残高を維持しているが、</a:t>
          </a:r>
          <a:r>
            <a:rPr lang="ja-JP" altLang="en-US" sz="1100" b="0" i="0" baseline="0">
              <a:solidFill>
                <a:schemeClr val="dk1"/>
              </a:solidFill>
              <a:effectLst/>
              <a:latin typeface="+mn-lt"/>
              <a:ea typeface="+mn-ea"/>
              <a:cs typeface="+mn-cs"/>
            </a:rPr>
            <a:t>学校建設事業や合併関連事業などにより</a:t>
          </a:r>
          <a:r>
            <a:rPr lang="ja-JP" altLang="ja-JP" sz="1100" b="0" i="0" baseline="0">
              <a:solidFill>
                <a:schemeClr val="dk1"/>
              </a:solidFill>
              <a:effectLst/>
              <a:latin typeface="+mn-lt"/>
              <a:ea typeface="+mn-ea"/>
              <a:cs typeface="+mn-cs"/>
            </a:rPr>
            <a:t>中長期的には減少していく見込み。</a:t>
          </a:r>
          <a:endParaRPr lang="ja-JP" altLang="ja-JP" sz="1400">
            <a:effectLst/>
          </a:endParaRPr>
        </a:p>
        <a:p>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基金利子分を２３万円積立てたことにより増加している。</a:t>
          </a:r>
          <a:endParaRPr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a:t>
          </a:r>
          <a:r>
            <a:rPr lang="ja-JP" altLang="en-US" sz="1100" b="0" i="0" baseline="0">
              <a:solidFill>
                <a:schemeClr val="dk1"/>
              </a:solidFill>
              <a:effectLst/>
              <a:latin typeface="+mn-lt"/>
              <a:ea typeface="+mn-ea"/>
              <a:cs typeface="+mn-cs"/>
            </a:rPr>
            <a:t>額の増加が見込まれ、短期的には繰上げ償還の原資として取崩しを検討している。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有形固定資産減価償却率は４</a:t>
          </a:r>
          <a:r>
            <a:rPr kumimoji="1" lang="en-US" altLang="ja-JP" sz="1100">
              <a:latin typeface="+mn-ea"/>
              <a:ea typeface="+mn-ea"/>
            </a:rPr>
            <a:t>6</a:t>
          </a:r>
          <a:r>
            <a:rPr kumimoji="1" lang="ja-JP" altLang="en-US" sz="1100">
              <a:latin typeface="+mn-ea"/>
              <a:ea typeface="+mn-ea"/>
            </a:rPr>
            <a:t>．</a:t>
          </a:r>
          <a:r>
            <a:rPr kumimoji="1" lang="en-US" altLang="ja-JP" sz="1100">
              <a:latin typeface="+mn-ea"/>
              <a:ea typeface="+mn-ea"/>
            </a:rPr>
            <a:t>0</a:t>
          </a:r>
          <a:r>
            <a:rPr kumimoji="1" lang="ja-JP" altLang="en-US" sz="1100">
              <a:latin typeface="+mn-ea"/>
              <a:ea typeface="+mn-ea"/>
            </a:rPr>
            <a:t>％であり、類似団体平均を下回っている。 しかし、それぞれの公共施設等については老朽化が進んでおり、個別施設計画策定に際して、公共施設の再編について検討し、将来の改修、建替費用について試算していく必要がある。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206240" y="4636347"/>
          <a:ext cx="1270" cy="11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258945"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119245" y="57863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258945" y="441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119245" y="46363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258945" y="5095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157345" y="5117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3537585" y="5104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2867025" y="5076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196465" y="50526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525905" y="502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157692</xdr:rowOff>
    </xdr:from>
    <xdr:to>
      <xdr:col>23</xdr:col>
      <xdr:colOff>136525</xdr:colOff>
      <xdr:row>29</xdr:row>
      <xdr:rowOff>87842</xdr:rowOff>
    </xdr:to>
    <xdr:sp macro="" textlink="">
      <xdr:nvSpPr>
        <xdr:cNvPr id="81" name="楕円 80"/>
        <xdr:cNvSpPr/>
      </xdr:nvSpPr>
      <xdr:spPr>
        <a:xfrm>
          <a:off x="4157345" y="4851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9119</xdr:rowOff>
    </xdr:from>
    <xdr:ext cx="405111" cy="259045"/>
    <xdr:sp macro="" textlink="">
      <xdr:nvSpPr>
        <xdr:cNvPr id="82" name="有形固定資産減価償却率該当値テキスト"/>
        <xdr:cNvSpPr txBox="1"/>
      </xdr:nvSpPr>
      <xdr:spPr>
        <a:xfrm>
          <a:off x="4258945" y="470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123508</xdr:rowOff>
    </xdr:from>
    <xdr:to>
      <xdr:col>19</xdr:col>
      <xdr:colOff>187325</xdr:colOff>
      <xdr:row>29</xdr:row>
      <xdr:rowOff>53658</xdr:rowOff>
    </xdr:to>
    <xdr:sp macro="" textlink="">
      <xdr:nvSpPr>
        <xdr:cNvPr id="83" name="楕円 82"/>
        <xdr:cNvSpPr/>
      </xdr:nvSpPr>
      <xdr:spPr>
        <a:xfrm>
          <a:off x="3537585" y="4817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2858</xdr:rowOff>
    </xdr:from>
    <xdr:to>
      <xdr:col>23</xdr:col>
      <xdr:colOff>85725</xdr:colOff>
      <xdr:row>29</xdr:row>
      <xdr:rowOff>37042</xdr:rowOff>
    </xdr:to>
    <xdr:cxnSp macro="">
      <xdr:nvCxnSpPr>
        <xdr:cNvPr id="84" name="直線コネクタ 83"/>
        <xdr:cNvCxnSpPr/>
      </xdr:nvCxnSpPr>
      <xdr:spPr>
        <a:xfrm>
          <a:off x="3588385" y="4864418"/>
          <a:ext cx="61976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5" name="楕円 84"/>
        <xdr:cNvSpPr/>
      </xdr:nvSpPr>
      <xdr:spPr>
        <a:xfrm>
          <a:off x="2867025" y="485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2858</xdr:rowOff>
    </xdr:from>
    <xdr:to>
      <xdr:col>19</xdr:col>
      <xdr:colOff>136525</xdr:colOff>
      <xdr:row>29</xdr:row>
      <xdr:rowOff>44238</xdr:rowOff>
    </xdr:to>
    <xdr:cxnSp macro="">
      <xdr:nvCxnSpPr>
        <xdr:cNvPr id="86" name="直線コネクタ 85"/>
        <xdr:cNvCxnSpPr/>
      </xdr:nvCxnSpPr>
      <xdr:spPr>
        <a:xfrm flipV="1">
          <a:off x="2917825" y="4864418"/>
          <a:ext cx="670560" cy="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87" name="楕円 86"/>
        <xdr:cNvSpPr/>
      </xdr:nvSpPr>
      <xdr:spPr>
        <a:xfrm>
          <a:off x="2196465" y="4808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165312</xdr:rowOff>
    </xdr:from>
    <xdr:to>
      <xdr:col>15</xdr:col>
      <xdr:colOff>136525</xdr:colOff>
      <xdr:row>29</xdr:row>
      <xdr:rowOff>44238</xdr:rowOff>
    </xdr:to>
    <xdr:cxnSp macro="">
      <xdr:nvCxnSpPr>
        <xdr:cNvPr id="88" name="直線コネクタ 87"/>
        <xdr:cNvCxnSpPr/>
      </xdr:nvCxnSpPr>
      <xdr:spPr>
        <a:xfrm>
          <a:off x="2247265" y="4859232"/>
          <a:ext cx="67056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49742</xdr:rowOff>
    </xdr:from>
    <xdr:to>
      <xdr:col>7</xdr:col>
      <xdr:colOff>187325</xdr:colOff>
      <xdr:row>28</xdr:row>
      <xdr:rowOff>151342</xdr:rowOff>
    </xdr:to>
    <xdr:sp macro="" textlink="">
      <xdr:nvSpPr>
        <xdr:cNvPr id="89" name="楕円 88"/>
        <xdr:cNvSpPr/>
      </xdr:nvSpPr>
      <xdr:spPr>
        <a:xfrm>
          <a:off x="1525905" y="47436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100542</xdr:rowOff>
    </xdr:from>
    <xdr:to>
      <xdr:col>11</xdr:col>
      <xdr:colOff>136525</xdr:colOff>
      <xdr:row>28</xdr:row>
      <xdr:rowOff>165312</xdr:rowOff>
    </xdr:to>
    <xdr:cxnSp macro="">
      <xdr:nvCxnSpPr>
        <xdr:cNvPr id="90" name="直線コネクタ 89"/>
        <xdr:cNvCxnSpPr/>
      </xdr:nvCxnSpPr>
      <xdr:spPr>
        <a:xfrm>
          <a:off x="1576705" y="4794462"/>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1" name="n_1aveValue有形固定資産減価償却率"/>
        <xdr:cNvSpPr txBox="1"/>
      </xdr:nvSpPr>
      <xdr:spPr>
        <a:xfrm>
          <a:off x="3395989" y="519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xdr:cNvSpPr txBox="1"/>
      </xdr:nvSpPr>
      <xdr:spPr>
        <a:xfrm>
          <a:off x="2738129" y="5168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067569"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4" name="n_4aveValue有形固定資産減価償却率"/>
        <xdr:cNvSpPr txBox="1"/>
      </xdr:nvSpPr>
      <xdr:spPr>
        <a:xfrm>
          <a:off x="1397009" y="511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70185</xdr:rowOff>
    </xdr:from>
    <xdr:ext cx="405111" cy="259045"/>
    <xdr:sp macro="" textlink="">
      <xdr:nvSpPr>
        <xdr:cNvPr id="95" name="n_1mainValue有形固定資産減価償却率"/>
        <xdr:cNvSpPr txBox="1"/>
      </xdr:nvSpPr>
      <xdr:spPr>
        <a:xfrm>
          <a:off x="3395989" y="459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6" name="n_2mainValue有形固定資産減価償却率"/>
        <xdr:cNvSpPr txBox="1"/>
      </xdr:nvSpPr>
      <xdr:spPr>
        <a:xfrm>
          <a:off x="2738129" y="463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97" name="n_3mainValue有形固定資産減価償却率"/>
        <xdr:cNvSpPr txBox="1"/>
      </xdr:nvSpPr>
      <xdr:spPr>
        <a:xfrm>
          <a:off x="2067569" y="458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167869</xdr:rowOff>
    </xdr:from>
    <xdr:ext cx="405111" cy="259045"/>
    <xdr:sp macro="" textlink="">
      <xdr:nvSpPr>
        <xdr:cNvPr id="98" name="n_4mainValue有形固定資産減価償却率"/>
        <xdr:cNvSpPr txBox="1"/>
      </xdr:nvSpPr>
      <xdr:spPr>
        <a:xfrm>
          <a:off x="1397009" y="452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平成１７年度以降、合併後から実施されてきた合特例債事業に係る既発債の発行が終了し、将来負担額は</a:t>
          </a:r>
          <a:r>
            <a:rPr kumimoji="1" lang="ja-JP" altLang="en-US" sz="1100">
              <a:solidFill>
                <a:schemeClr val="dk1"/>
              </a:solidFill>
              <a:effectLst/>
              <a:latin typeface="+mn-lt"/>
              <a:ea typeface="+mn-ea"/>
              <a:cs typeface="+mn-cs"/>
            </a:rPr>
            <a:t>近年横ばい</a:t>
          </a:r>
          <a:r>
            <a:rPr kumimoji="1" lang="ja-JP" altLang="ja-JP" sz="1100">
              <a:solidFill>
                <a:schemeClr val="dk1"/>
              </a:solidFill>
              <a:effectLst/>
              <a:latin typeface="+mn-lt"/>
              <a:ea typeface="+mn-ea"/>
              <a:cs typeface="+mn-cs"/>
            </a:rPr>
            <a:t>傾向にあるものの、類似団体と比較して職員数が多く、人件費が高い水準にあるため、債務償還可能年数も類似団体と比べると長くなっている。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3027660" y="4390843"/>
          <a:ext cx="1269" cy="144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3080365" y="5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2963525" y="5839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4" name="債務償還比率平均値テキスト"/>
        <xdr:cNvSpPr txBox="1"/>
      </xdr:nvSpPr>
      <xdr:spPr>
        <a:xfrm>
          <a:off x="13080365" y="5098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3001625" y="5120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2359005" y="51259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1688445" y="5150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1017885" y="5166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0347325" y="507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133105</xdr:rowOff>
    </xdr:from>
    <xdr:to>
      <xdr:col>76</xdr:col>
      <xdr:colOff>73025</xdr:colOff>
      <xdr:row>30</xdr:row>
      <xdr:rowOff>63255</xdr:rowOff>
    </xdr:to>
    <xdr:sp macro="" textlink="">
      <xdr:nvSpPr>
        <xdr:cNvPr id="145" name="楕円 144"/>
        <xdr:cNvSpPr/>
      </xdr:nvSpPr>
      <xdr:spPr>
        <a:xfrm>
          <a:off x="13001625" y="4994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155982</xdr:rowOff>
    </xdr:from>
    <xdr:ext cx="469744" cy="259045"/>
    <xdr:sp macro="" textlink="">
      <xdr:nvSpPr>
        <xdr:cNvPr id="146" name="債務償還比率該当値テキスト"/>
        <xdr:cNvSpPr txBox="1"/>
      </xdr:nvSpPr>
      <xdr:spPr>
        <a:xfrm>
          <a:off x="13080365" y="48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117529</xdr:rowOff>
    </xdr:from>
    <xdr:to>
      <xdr:col>72</xdr:col>
      <xdr:colOff>123825</xdr:colOff>
      <xdr:row>30</xdr:row>
      <xdr:rowOff>47679</xdr:rowOff>
    </xdr:to>
    <xdr:sp macro="" textlink="">
      <xdr:nvSpPr>
        <xdr:cNvPr id="147" name="楕円 146"/>
        <xdr:cNvSpPr/>
      </xdr:nvSpPr>
      <xdr:spPr>
        <a:xfrm>
          <a:off x="12359005" y="4979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168329</xdr:rowOff>
    </xdr:from>
    <xdr:to>
      <xdr:col>76</xdr:col>
      <xdr:colOff>22225</xdr:colOff>
      <xdr:row>30</xdr:row>
      <xdr:rowOff>12455</xdr:rowOff>
    </xdr:to>
    <xdr:cxnSp macro="">
      <xdr:nvCxnSpPr>
        <xdr:cNvPr id="148" name="直線コネクタ 147"/>
        <xdr:cNvCxnSpPr/>
      </xdr:nvCxnSpPr>
      <xdr:spPr>
        <a:xfrm>
          <a:off x="12409805" y="5029889"/>
          <a:ext cx="61976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130484</xdr:rowOff>
    </xdr:from>
    <xdr:to>
      <xdr:col>68</xdr:col>
      <xdr:colOff>123825</xdr:colOff>
      <xdr:row>30</xdr:row>
      <xdr:rowOff>60634</xdr:rowOff>
    </xdr:to>
    <xdr:sp macro="" textlink="">
      <xdr:nvSpPr>
        <xdr:cNvPr id="149" name="楕円 148"/>
        <xdr:cNvSpPr/>
      </xdr:nvSpPr>
      <xdr:spPr>
        <a:xfrm>
          <a:off x="11688445" y="499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168329</xdr:rowOff>
    </xdr:from>
    <xdr:to>
      <xdr:col>72</xdr:col>
      <xdr:colOff>73025</xdr:colOff>
      <xdr:row>30</xdr:row>
      <xdr:rowOff>9834</xdr:rowOff>
    </xdr:to>
    <xdr:cxnSp macro="">
      <xdr:nvCxnSpPr>
        <xdr:cNvPr id="150" name="直線コネクタ 149"/>
        <xdr:cNvCxnSpPr/>
      </xdr:nvCxnSpPr>
      <xdr:spPr>
        <a:xfrm flipV="1">
          <a:off x="11739245" y="5029889"/>
          <a:ext cx="67056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99949</xdr:rowOff>
    </xdr:from>
    <xdr:to>
      <xdr:col>64</xdr:col>
      <xdr:colOff>123825</xdr:colOff>
      <xdr:row>30</xdr:row>
      <xdr:rowOff>30099</xdr:rowOff>
    </xdr:to>
    <xdr:sp macro="" textlink="">
      <xdr:nvSpPr>
        <xdr:cNvPr id="151" name="楕円 150"/>
        <xdr:cNvSpPr/>
      </xdr:nvSpPr>
      <xdr:spPr>
        <a:xfrm>
          <a:off x="11017885" y="4961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150749</xdr:rowOff>
    </xdr:from>
    <xdr:to>
      <xdr:col>68</xdr:col>
      <xdr:colOff>73025</xdr:colOff>
      <xdr:row>30</xdr:row>
      <xdr:rowOff>9834</xdr:rowOff>
    </xdr:to>
    <xdr:cxnSp macro="">
      <xdr:nvCxnSpPr>
        <xdr:cNvPr id="152" name="直線コネクタ 151"/>
        <xdr:cNvCxnSpPr/>
      </xdr:nvCxnSpPr>
      <xdr:spPr>
        <a:xfrm>
          <a:off x="11068685" y="5012309"/>
          <a:ext cx="670560" cy="2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146059</xdr:rowOff>
    </xdr:from>
    <xdr:to>
      <xdr:col>60</xdr:col>
      <xdr:colOff>123825</xdr:colOff>
      <xdr:row>30</xdr:row>
      <xdr:rowOff>76209</xdr:rowOff>
    </xdr:to>
    <xdr:sp macro="" textlink="">
      <xdr:nvSpPr>
        <xdr:cNvPr id="153" name="楕円 152"/>
        <xdr:cNvSpPr/>
      </xdr:nvSpPr>
      <xdr:spPr>
        <a:xfrm>
          <a:off x="10347325" y="5007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150749</xdr:rowOff>
    </xdr:from>
    <xdr:to>
      <xdr:col>64</xdr:col>
      <xdr:colOff>73025</xdr:colOff>
      <xdr:row>30</xdr:row>
      <xdr:rowOff>25409</xdr:rowOff>
    </xdr:to>
    <xdr:cxnSp macro="">
      <xdr:nvCxnSpPr>
        <xdr:cNvPr id="154" name="直線コネクタ 153"/>
        <xdr:cNvCxnSpPr/>
      </xdr:nvCxnSpPr>
      <xdr:spPr>
        <a:xfrm flipV="1">
          <a:off x="10398125" y="5012309"/>
          <a:ext cx="67056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5" name="n_1aveValue債務償還比率"/>
        <xdr:cNvSpPr txBox="1"/>
      </xdr:nvSpPr>
      <xdr:spPr>
        <a:xfrm>
          <a:off x="12185092" y="52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6" name="n_2aveValue債務償還比率"/>
        <xdr:cNvSpPr txBox="1"/>
      </xdr:nvSpPr>
      <xdr:spPr>
        <a:xfrm>
          <a:off x="11527232" y="523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7" name="n_3aveValue債務償還比率"/>
        <xdr:cNvSpPr txBox="1"/>
      </xdr:nvSpPr>
      <xdr:spPr>
        <a:xfrm>
          <a:off x="10856672" y="525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8" name="n_4aveValue債務償還比率"/>
        <xdr:cNvSpPr txBox="1"/>
      </xdr:nvSpPr>
      <xdr:spPr>
        <a:xfrm>
          <a:off x="10186112" y="517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64206</xdr:rowOff>
    </xdr:from>
    <xdr:ext cx="469744" cy="259045"/>
    <xdr:sp macro="" textlink="">
      <xdr:nvSpPr>
        <xdr:cNvPr id="159" name="n_1mainValue債務償還比率"/>
        <xdr:cNvSpPr txBox="1"/>
      </xdr:nvSpPr>
      <xdr:spPr>
        <a:xfrm>
          <a:off x="12185092" y="475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77161</xdr:rowOff>
    </xdr:from>
    <xdr:ext cx="469744" cy="259045"/>
    <xdr:sp macro="" textlink="">
      <xdr:nvSpPr>
        <xdr:cNvPr id="160" name="n_2mainValue債務償還比率"/>
        <xdr:cNvSpPr txBox="1"/>
      </xdr:nvSpPr>
      <xdr:spPr>
        <a:xfrm>
          <a:off x="11527232" y="47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46626</xdr:rowOff>
    </xdr:from>
    <xdr:ext cx="469744" cy="259045"/>
    <xdr:sp macro="" textlink="">
      <xdr:nvSpPr>
        <xdr:cNvPr id="161" name="n_3mainValue債務償還比率"/>
        <xdr:cNvSpPr txBox="1"/>
      </xdr:nvSpPr>
      <xdr:spPr>
        <a:xfrm>
          <a:off x="10856672" y="474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92736</xdr:rowOff>
    </xdr:from>
    <xdr:ext cx="469744" cy="259045"/>
    <xdr:sp macro="" textlink="">
      <xdr:nvSpPr>
        <xdr:cNvPr id="162" name="n_4mainValue債務償還比率"/>
        <xdr:cNvSpPr txBox="1"/>
      </xdr:nvSpPr>
      <xdr:spPr>
        <a:xfrm>
          <a:off x="10186112" y="47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086225" y="569023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12496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12496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020820" y="569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124960" y="623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03606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31216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5146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73990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965200" y="6165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73" name="楕円 72"/>
        <xdr:cNvSpPr/>
      </xdr:nvSpPr>
      <xdr:spPr>
        <a:xfrm>
          <a:off x="4036060" y="5963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118762</xdr:rowOff>
    </xdr:from>
    <xdr:ext cx="405111" cy="259045"/>
    <xdr:sp macro="" textlink="">
      <xdr:nvSpPr>
        <xdr:cNvPr id="74" name="【道路】&#10;有形固定資産減価償却率該当値テキスト"/>
        <xdr:cNvSpPr txBox="1"/>
      </xdr:nvSpPr>
      <xdr:spPr>
        <a:xfrm>
          <a:off x="412496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5" name="楕円 74"/>
        <xdr:cNvSpPr/>
      </xdr:nvSpPr>
      <xdr:spPr>
        <a:xfrm>
          <a:off x="3312160" y="592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146685</xdr:rowOff>
    </xdr:to>
    <xdr:cxnSp macro="">
      <xdr:nvCxnSpPr>
        <xdr:cNvPr id="76" name="直線コネクタ 75"/>
        <xdr:cNvCxnSpPr/>
      </xdr:nvCxnSpPr>
      <xdr:spPr>
        <a:xfrm>
          <a:off x="3355340" y="597789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7" name="楕円 76"/>
        <xdr:cNvSpPr/>
      </xdr:nvSpPr>
      <xdr:spPr>
        <a:xfrm>
          <a:off x="25146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110490</xdr:rowOff>
    </xdr:to>
    <xdr:cxnSp macro="">
      <xdr:nvCxnSpPr>
        <xdr:cNvPr id="78" name="直線コネクタ 77"/>
        <xdr:cNvCxnSpPr/>
      </xdr:nvCxnSpPr>
      <xdr:spPr>
        <a:xfrm>
          <a:off x="2565400" y="59436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158750</xdr:rowOff>
    </xdr:from>
    <xdr:to>
      <xdr:col>10</xdr:col>
      <xdr:colOff>165100</xdr:colOff>
      <xdr:row>35</xdr:row>
      <xdr:rowOff>88900</xdr:rowOff>
    </xdr:to>
    <xdr:sp macro="" textlink="">
      <xdr:nvSpPr>
        <xdr:cNvPr id="79" name="楕円 78"/>
        <xdr:cNvSpPr/>
      </xdr:nvSpPr>
      <xdr:spPr>
        <a:xfrm>
          <a:off x="1739900" y="585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76200</xdr:rowOff>
    </xdr:to>
    <xdr:cxnSp macro="">
      <xdr:nvCxnSpPr>
        <xdr:cNvPr id="80" name="直線コネクタ 79"/>
        <xdr:cNvCxnSpPr/>
      </xdr:nvCxnSpPr>
      <xdr:spPr>
        <a:xfrm>
          <a:off x="1790700" y="59055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84455</xdr:rowOff>
    </xdr:from>
    <xdr:to>
      <xdr:col>6</xdr:col>
      <xdr:colOff>38100</xdr:colOff>
      <xdr:row>35</xdr:row>
      <xdr:rowOff>14605</xdr:rowOff>
    </xdr:to>
    <xdr:sp macro="" textlink="">
      <xdr:nvSpPr>
        <xdr:cNvPr id="81" name="楕円 80"/>
        <xdr:cNvSpPr/>
      </xdr:nvSpPr>
      <xdr:spPr>
        <a:xfrm>
          <a:off x="965200" y="5784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135255</xdr:rowOff>
    </xdr:from>
    <xdr:to>
      <xdr:col>10</xdr:col>
      <xdr:colOff>114300</xdr:colOff>
      <xdr:row>35</xdr:row>
      <xdr:rowOff>38100</xdr:rowOff>
    </xdr:to>
    <xdr:cxnSp macro="">
      <xdr:nvCxnSpPr>
        <xdr:cNvPr id="82" name="直線コネクタ 81"/>
        <xdr:cNvCxnSpPr/>
      </xdr:nvCxnSpPr>
      <xdr:spPr>
        <a:xfrm>
          <a:off x="1008380" y="583501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xdr:cNvSpPr txBox="1"/>
      </xdr:nvSpPr>
      <xdr:spPr>
        <a:xfrm>
          <a:off x="317056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38570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61100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836304"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7" name="n_1mainValue【道路】&#10;有形固定資産減価償却率"/>
        <xdr:cNvSpPr txBox="1"/>
      </xdr:nvSpPr>
      <xdr:spPr>
        <a:xfrm>
          <a:off x="317056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8" name="n_2mainValue【道路】&#10;有形固定資産減価償却率"/>
        <xdr:cNvSpPr txBox="1"/>
      </xdr:nvSpPr>
      <xdr:spPr>
        <a:xfrm>
          <a:off x="238570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105427</xdr:rowOff>
    </xdr:from>
    <xdr:ext cx="405111" cy="259045"/>
    <xdr:sp macro="" textlink="">
      <xdr:nvSpPr>
        <xdr:cNvPr id="89" name="n_3mainValue【道路】&#10;有形固定資産減価償却率"/>
        <xdr:cNvSpPr txBox="1"/>
      </xdr:nvSpPr>
      <xdr:spPr>
        <a:xfrm>
          <a:off x="161100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31132</xdr:rowOff>
    </xdr:from>
    <xdr:ext cx="405111" cy="259045"/>
    <xdr:sp macro="" textlink="">
      <xdr:nvSpPr>
        <xdr:cNvPr id="90" name="n_4mainValue【道路】&#10;有形固定資産減価償却率"/>
        <xdr:cNvSpPr txBox="1"/>
      </xdr:nvSpPr>
      <xdr:spPr>
        <a:xfrm>
          <a:off x="83630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9219565" y="5721553"/>
          <a:ext cx="0" cy="1256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9258300" y="69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9154160" y="697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9258300" y="550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9154160" y="5721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9258300" y="6582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9192260" y="6604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8445500" y="6613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7670800" y="6625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6873240" y="662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098540" y="6677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88167</xdr:rowOff>
    </xdr:from>
    <xdr:to>
      <xdr:col>55</xdr:col>
      <xdr:colOff>50800</xdr:colOff>
      <xdr:row>38</xdr:row>
      <xdr:rowOff>18317</xdr:rowOff>
    </xdr:to>
    <xdr:sp macro="" textlink="">
      <xdr:nvSpPr>
        <xdr:cNvPr id="132" name="楕円 131"/>
        <xdr:cNvSpPr/>
      </xdr:nvSpPr>
      <xdr:spPr>
        <a:xfrm>
          <a:off x="9192260" y="6290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111044</xdr:rowOff>
    </xdr:from>
    <xdr:ext cx="534377" cy="259045"/>
    <xdr:sp macro="" textlink="">
      <xdr:nvSpPr>
        <xdr:cNvPr id="133" name="【道路】&#10;一人当たり延長該当値テキスト"/>
        <xdr:cNvSpPr txBox="1"/>
      </xdr:nvSpPr>
      <xdr:spPr>
        <a:xfrm>
          <a:off x="9258300" y="61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106651</xdr:rowOff>
    </xdr:from>
    <xdr:to>
      <xdr:col>50</xdr:col>
      <xdr:colOff>165100</xdr:colOff>
      <xdr:row>38</xdr:row>
      <xdr:rowOff>36801</xdr:rowOff>
    </xdr:to>
    <xdr:sp macro="" textlink="">
      <xdr:nvSpPr>
        <xdr:cNvPr id="134" name="楕円 133"/>
        <xdr:cNvSpPr/>
      </xdr:nvSpPr>
      <xdr:spPr>
        <a:xfrm>
          <a:off x="8445500" y="6309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138967</xdr:rowOff>
    </xdr:from>
    <xdr:to>
      <xdr:col>55</xdr:col>
      <xdr:colOff>0</xdr:colOff>
      <xdr:row>37</xdr:row>
      <xdr:rowOff>157451</xdr:rowOff>
    </xdr:to>
    <xdr:cxnSp macro="">
      <xdr:nvCxnSpPr>
        <xdr:cNvPr id="135" name="直線コネクタ 134"/>
        <xdr:cNvCxnSpPr/>
      </xdr:nvCxnSpPr>
      <xdr:spPr>
        <a:xfrm flipV="1">
          <a:off x="8496300" y="6341647"/>
          <a:ext cx="7239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119306</xdr:rowOff>
    </xdr:from>
    <xdr:to>
      <xdr:col>46</xdr:col>
      <xdr:colOff>38100</xdr:colOff>
      <xdr:row>38</xdr:row>
      <xdr:rowOff>49456</xdr:rowOff>
    </xdr:to>
    <xdr:sp macro="" textlink="">
      <xdr:nvSpPr>
        <xdr:cNvPr id="136" name="楕円 135"/>
        <xdr:cNvSpPr/>
      </xdr:nvSpPr>
      <xdr:spPr>
        <a:xfrm>
          <a:off x="7670800" y="63219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157451</xdr:rowOff>
    </xdr:from>
    <xdr:to>
      <xdr:col>50</xdr:col>
      <xdr:colOff>114300</xdr:colOff>
      <xdr:row>37</xdr:row>
      <xdr:rowOff>170106</xdr:rowOff>
    </xdr:to>
    <xdr:cxnSp macro="">
      <xdr:nvCxnSpPr>
        <xdr:cNvPr id="137" name="直線コネクタ 136"/>
        <xdr:cNvCxnSpPr/>
      </xdr:nvCxnSpPr>
      <xdr:spPr>
        <a:xfrm flipV="1">
          <a:off x="7713980" y="6360131"/>
          <a:ext cx="78232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118228</xdr:rowOff>
    </xdr:from>
    <xdr:to>
      <xdr:col>41</xdr:col>
      <xdr:colOff>101600</xdr:colOff>
      <xdr:row>36</xdr:row>
      <xdr:rowOff>48378</xdr:rowOff>
    </xdr:to>
    <xdr:sp macro="" textlink="">
      <xdr:nvSpPr>
        <xdr:cNvPr id="138" name="楕円 137"/>
        <xdr:cNvSpPr/>
      </xdr:nvSpPr>
      <xdr:spPr>
        <a:xfrm>
          <a:off x="6873240" y="5985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169028</xdr:rowOff>
    </xdr:from>
    <xdr:to>
      <xdr:col>45</xdr:col>
      <xdr:colOff>177800</xdr:colOff>
      <xdr:row>37</xdr:row>
      <xdr:rowOff>170106</xdr:rowOff>
    </xdr:to>
    <xdr:cxnSp macro="">
      <xdr:nvCxnSpPr>
        <xdr:cNvPr id="139" name="直線コネクタ 138"/>
        <xdr:cNvCxnSpPr/>
      </xdr:nvCxnSpPr>
      <xdr:spPr>
        <a:xfrm>
          <a:off x="6924040" y="6036428"/>
          <a:ext cx="789940" cy="3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152028</xdr:rowOff>
    </xdr:from>
    <xdr:to>
      <xdr:col>36</xdr:col>
      <xdr:colOff>165100</xdr:colOff>
      <xdr:row>38</xdr:row>
      <xdr:rowOff>82178</xdr:rowOff>
    </xdr:to>
    <xdr:sp macro="" textlink="">
      <xdr:nvSpPr>
        <xdr:cNvPr id="140" name="楕円 139"/>
        <xdr:cNvSpPr/>
      </xdr:nvSpPr>
      <xdr:spPr>
        <a:xfrm>
          <a:off x="6098540" y="6354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169028</xdr:rowOff>
    </xdr:from>
    <xdr:to>
      <xdr:col>41</xdr:col>
      <xdr:colOff>50800</xdr:colOff>
      <xdr:row>38</xdr:row>
      <xdr:rowOff>31378</xdr:rowOff>
    </xdr:to>
    <xdr:cxnSp macro="">
      <xdr:nvCxnSpPr>
        <xdr:cNvPr id="141" name="直線コネクタ 140"/>
        <xdr:cNvCxnSpPr/>
      </xdr:nvCxnSpPr>
      <xdr:spPr>
        <a:xfrm flipV="1">
          <a:off x="6149340" y="6036428"/>
          <a:ext cx="774700" cy="3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8239271" y="67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7477271" y="67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6702571" y="67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5905011" y="67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53328</xdr:rowOff>
    </xdr:from>
    <xdr:ext cx="534377" cy="259045"/>
    <xdr:sp macro="" textlink="">
      <xdr:nvSpPr>
        <xdr:cNvPr id="146" name="n_1mainValue【道路】&#10;一人当たり延長"/>
        <xdr:cNvSpPr txBox="1"/>
      </xdr:nvSpPr>
      <xdr:spPr>
        <a:xfrm>
          <a:off x="8239271" y="608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65983</xdr:rowOff>
    </xdr:from>
    <xdr:ext cx="534377" cy="259045"/>
    <xdr:sp macro="" textlink="">
      <xdr:nvSpPr>
        <xdr:cNvPr id="147" name="n_2mainValue【道路】&#10;一人当たり延長"/>
        <xdr:cNvSpPr txBox="1"/>
      </xdr:nvSpPr>
      <xdr:spPr>
        <a:xfrm>
          <a:off x="7477271" y="61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64905</xdr:rowOff>
    </xdr:from>
    <xdr:ext cx="534377" cy="259045"/>
    <xdr:sp macro="" textlink="">
      <xdr:nvSpPr>
        <xdr:cNvPr id="148" name="n_3mainValue【道路】&#10;一人当たり延長"/>
        <xdr:cNvSpPr txBox="1"/>
      </xdr:nvSpPr>
      <xdr:spPr>
        <a:xfrm>
          <a:off x="6702571" y="57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98705</xdr:rowOff>
    </xdr:from>
    <xdr:ext cx="534377" cy="259045"/>
    <xdr:sp macro="" textlink="">
      <xdr:nvSpPr>
        <xdr:cNvPr id="149" name="n_4mainValue【道路】&#10;一人当たり延長"/>
        <xdr:cNvSpPr txBox="1"/>
      </xdr:nvSpPr>
      <xdr:spPr>
        <a:xfrm>
          <a:off x="5905011" y="61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086225" y="935572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124960" y="91347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020820" y="9355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12496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03606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5146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965200" y="10117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91" name="楕円 190"/>
        <xdr:cNvSpPr/>
      </xdr:nvSpPr>
      <xdr:spPr>
        <a:xfrm>
          <a:off x="4036060" y="99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92" name="【橋りょう・トンネル】&#10;有形固定資産減価償却率該当値テキスト"/>
        <xdr:cNvSpPr txBox="1"/>
      </xdr:nvSpPr>
      <xdr:spPr>
        <a:xfrm>
          <a:off x="4124960" y="976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169635</xdr:rowOff>
    </xdr:from>
    <xdr:to>
      <xdr:col>20</xdr:col>
      <xdr:colOff>38100</xdr:colOff>
      <xdr:row>59</xdr:row>
      <xdr:rowOff>99785</xdr:rowOff>
    </xdr:to>
    <xdr:sp macro="" textlink="">
      <xdr:nvSpPr>
        <xdr:cNvPr id="193" name="楕円 192"/>
        <xdr:cNvSpPr/>
      </xdr:nvSpPr>
      <xdr:spPr>
        <a:xfrm>
          <a:off x="3312160" y="9892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48985</xdr:rowOff>
    </xdr:from>
    <xdr:to>
      <xdr:col>24</xdr:col>
      <xdr:colOff>63500</xdr:colOff>
      <xdr:row>59</xdr:row>
      <xdr:rowOff>71846</xdr:rowOff>
    </xdr:to>
    <xdr:cxnSp macro="">
      <xdr:nvCxnSpPr>
        <xdr:cNvPr id="194" name="直線コネクタ 193"/>
        <xdr:cNvCxnSpPr/>
      </xdr:nvCxnSpPr>
      <xdr:spPr>
        <a:xfrm>
          <a:off x="3355340" y="9939745"/>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95" name="楕円 194"/>
        <xdr:cNvSpPr/>
      </xdr:nvSpPr>
      <xdr:spPr>
        <a:xfrm>
          <a:off x="2514600"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48985</xdr:rowOff>
    </xdr:to>
    <xdr:cxnSp macro="">
      <xdr:nvCxnSpPr>
        <xdr:cNvPr id="196" name="直線コネクタ 195"/>
        <xdr:cNvCxnSpPr/>
      </xdr:nvCxnSpPr>
      <xdr:spPr>
        <a:xfrm>
          <a:off x="2565400" y="9911987"/>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112485</xdr:rowOff>
    </xdr:from>
    <xdr:to>
      <xdr:col>10</xdr:col>
      <xdr:colOff>165100</xdr:colOff>
      <xdr:row>59</xdr:row>
      <xdr:rowOff>42635</xdr:rowOff>
    </xdr:to>
    <xdr:sp macro="" textlink="">
      <xdr:nvSpPr>
        <xdr:cNvPr id="197" name="楕円 196"/>
        <xdr:cNvSpPr/>
      </xdr:nvSpPr>
      <xdr:spPr>
        <a:xfrm>
          <a:off x="1739900" y="983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163285</xdr:rowOff>
    </xdr:from>
    <xdr:to>
      <xdr:col>15</xdr:col>
      <xdr:colOff>50800</xdr:colOff>
      <xdr:row>59</xdr:row>
      <xdr:rowOff>21227</xdr:rowOff>
    </xdr:to>
    <xdr:cxnSp macro="">
      <xdr:nvCxnSpPr>
        <xdr:cNvPr id="198" name="直線コネクタ 197"/>
        <xdr:cNvCxnSpPr/>
      </xdr:nvCxnSpPr>
      <xdr:spPr>
        <a:xfrm>
          <a:off x="1790700" y="9886405"/>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53703</xdr:rowOff>
    </xdr:from>
    <xdr:to>
      <xdr:col>6</xdr:col>
      <xdr:colOff>38100</xdr:colOff>
      <xdr:row>58</xdr:row>
      <xdr:rowOff>155303</xdr:rowOff>
    </xdr:to>
    <xdr:sp macro="" textlink="">
      <xdr:nvSpPr>
        <xdr:cNvPr id="199" name="楕円 198"/>
        <xdr:cNvSpPr/>
      </xdr:nvSpPr>
      <xdr:spPr>
        <a:xfrm>
          <a:off x="965200" y="9776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104503</xdr:rowOff>
    </xdr:from>
    <xdr:to>
      <xdr:col>10</xdr:col>
      <xdr:colOff>114300</xdr:colOff>
      <xdr:row>58</xdr:row>
      <xdr:rowOff>163285</xdr:rowOff>
    </xdr:to>
    <xdr:cxnSp macro="">
      <xdr:nvCxnSpPr>
        <xdr:cNvPr id="200" name="直線コネクタ 199"/>
        <xdr:cNvCxnSpPr/>
      </xdr:nvCxnSpPr>
      <xdr:spPr>
        <a:xfrm>
          <a:off x="1008380" y="9827623"/>
          <a:ext cx="7823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17056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3857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6110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83630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116312</xdr:rowOff>
    </xdr:from>
    <xdr:ext cx="405111" cy="259045"/>
    <xdr:sp macro="" textlink="">
      <xdr:nvSpPr>
        <xdr:cNvPr id="205" name="n_1mainValue【橋りょう・トンネル】&#10;有形固定資産減価償却率"/>
        <xdr:cNvSpPr txBox="1"/>
      </xdr:nvSpPr>
      <xdr:spPr>
        <a:xfrm>
          <a:off x="3170564" y="967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206" name="n_2mainValue【橋りょう・トンネル】&#10;有形固定資産減価償却率"/>
        <xdr:cNvSpPr txBox="1"/>
      </xdr:nvSpPr>
      <xdr:spPr>
        <a:xfrm>
          <a:off x="238570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59162</xdr:rowOff>
    </xdr:from>
    <xdr:ext cx="405111" cy="259045"/>
    <xdr:sp macro="" textlink="">
      <xdr:nvSpPr>
        <xdr:cNvPr id="207" name="n_3mainValue【橋りょう・トンネル】&#10;有形固定資産減価償却率"/>
        <xdr:cNvSpPr txBox="1"/>
      </xdr:nvSpPr>
      <xdr:spPr>
        <a:xfrm>
          <a:off x="1611004" y="961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380</xdr:rowOff>
    </xdr:from>
    <xdr:ext cx="405111" cy="259045"/>
    <xdr:sp macro="" textlink="">
      <xdr:nvSpPr>
        <xdr:cNvPr id="208" name="n_4mainValue【橋りょう・トンネル】&#10;有形固定資産減価償却率"/>
        <xdr:cNvSpPr txBox="1"/>
      </xdr:nvSpPr>
      <xdr:spPr>
        <a:xfrm>
          <a:off x="83630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9219565" y="9492223"/>
          <a:ext cx="0" cy="130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9258300" y="1080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9154160" y="10801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9258300" y="9271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9154160" y="9492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xdr:cNvSpPr txBox="1"/>
      </xdr:nvSpPr>
      <xdr:spPr>
        <a:xfrm>
          <a:off x="9258300" y="1035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9192260" y="10495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8445500" y="10484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7670800" y="10484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6873240" y="1048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098540" y="1053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164791</xdr:rowOff>
    </xdr:from>
    <xdr:to>
      <xdr:col>55</xdr:col>
      <xdr:colOff>50800</xdr:colOff>
      <xdr:row>63</xdr:row>
      <xdr:rowOff>94941</xdr:rowOff>
    </xdr:to>
    <xdr:sp macro="" textlink="">
      <xdr:nvSpPr>
        <xdr:cNvPr id="248" name="楕円 247"/>
        <xdr:cNvSpPr/>
      </xdr:nvSpPr>
      <xdr:spPr>
        <a:xfrm>
          <a:off x="9192260" y="10558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143218</xdr:rowOff>
    </xdr:from>
    <xdr:ext cx="599010" cy="259045"/>
    <xdr:sp macro="" textlink="">
      <xdr:nvSpPr>
        <xdr:cNvPr id="249" name="【橋りょう・トンネル】&#10;一人当たり有形固定資産（償却資産）額該当値テキスト"/>
        <xdr:cNvSpPr txBox="1"/>
      </xdr:nvSpPr>
      <xdr:spPr>
        <a:xfrm>
          <a:off x="9258300" y="1053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170906</xdr:rowOff>
    </xdr:from>
    <xdr:to>
      <xdr:col>50</xdr:col>
      <xdr:colOff>165100</xdr:colOff>
      <xdr:row>63</xdr:row>
      <xdr:rowOff>101056</xdr:rowOff>
    </xdr:to>
    <xdr:sp macro="" textlink="">
      <xdr:nvSpPr>
        <xdr:cNvPr id="250" name="楕円 249"/>
        <xdr:cNvSpPr/>
      </xdr:nvSpPr>
      <xdr:spPr>
        <a:xfrm>
          <a:off x="8445500" y="10564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44141</xdr:rowOff>
    </xdr:from>
    <xdr:to>
      <xdr:col>55</xdr:col>
      <xdr:colOff>0</xdr:colOff>
      <xdr:row>63</xdr:row>
      <xdr:rowOff>50256</xdr:rowOff>
    </xdr:to>
    <xdr:cxnSp macro="">
      <xdr:nvCxnSpPr>
        <xdr:cNvPr id="251" name="直線コネクタ 250"/>
        <xdr:cNvCxnSpPr/>
      </xdr:nvCxnSpPr>
      <xdr:spPr>
        <a:xfrm flipV="1">
          <a:off x="8496300" y="10605461"/>
          <a:ext cx="7239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2601</xdr:rowOff>
    </xdr:from>
    <xdr:to>
      <xdr:col>46</xdr:col>
      <xdr:colOff>38100</xdr:colOff>
      <xdr:row>63</xdr:row>
      <xdr:rowOff>104201</xdr:rowOff>
    </xdr:to>
    <xdr:sp macro="" textlink="">
      <xdr:nvSpPr>
        <xdr:cNvPr id="252" name="楕円 251"/>
        <xdr:cNvSpPr/>
      </xdr:nvSpPr>
      <xdr:spPr>
        <a:xfrm>
          <a:off x="7670800" y="10563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50256</xdr:rowOff>
    </xdr:from>
    <xdr:to>
      <xdr:col>50</xdr:col>
      <xdr:colOff>114300</xdr:colOff>
      <xdr:row>63</xdr:row>
      <xdr:rowOff>53401</xdr:rowOff>
    </xdr:to>
    <xdr:cxnSp macro="">
      <xdr:nvCxnSpPr>
        <xdr:cNvPr id="253" name="直線コネクタ 252"/>
        <xdr:cNvCxnSpPr/>
      </xdr:nvCxnSpPr>
      <xdr:spPr>
        <a:xfrm flipV="1">
          <a:off x="7713980" y="10611576"/>
          <a:ext cx="78232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6890</xdr:rowOff>
    </xdr:from>
    <xdr:to>
      <xdr:col>41</xdr:col>
      <xdr:colOff>101600</xdr:colOff>
      <xdr:row>63</xdr:row>
      <xdr:rowOff>108490</xdr:rowOff>
    </xdr:to>
    <xdr:sp macro="" textlink="">
      <xdr:nvSpPr>
        <xdr:cNvPr id="254" name="楕円 253"/>
        <xdr:cNvSpPr/>
      </xdr:nvSpPr>
      <xdr:spPr>
        <a:xfrm>
          <a:off x="6873240" y="105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53401</xdr:rowOff>
    </xdr:from>
    <xdr:to>
      <xdr:col>45</xdr:col>
      <xdr:colOff>177800</xdr:colOff>
      <xdr:row>63</xdr:row>
      <xdr:rowOff>57690</xdr:rowOff>
    </xdr:to>
    <xdr:cxnSp macro="">
      <xdr:nvCxnSpPr>
        <xdr:cNvPr id="255" name="直線コネクタ 254"/>
        <xdr:cNvCxnSpPr/>
      </xdr:nvCxnSpPr>
      <xdr:spPr>
        <a:xfrm flipV="1">
          <a:off x="6924040" y="10614721"/>
          <a:ext cx="78994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10111</xdr:rowOff>
    </xdr:from>
    <xdr:to>
      <xdr:col>36</xdr:col>
      <xdr:colOff>165100</xdr:colOff>
      <xdr:row>63</xdr:row>
      <xdr:rowOff>111711</xdr:rowOff>
    </xdr:to>
    <xdr:sp macro="" textlink="">
      <xdr:nvSpPr>
        <xdr:cNvPr id="256" name="楕円 255"/>
        <xdr:cNvSpPr/>
      </xdr:nvSpPr>
      <xdr:spPr>
        <a:xfrm>
          <a:off x="6098540" y="105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57690</xdr:rowOff>
    </xdr:from>
    <xdr:to>
      <xdr:col>41</xdr:col>
      <xdr:colOff>50800</xdr:colOff>
      <xdr:row>63</xdr:row>
      <xdr:rowOff>60911</xdr:rowOff>
    </xdr:to>
    <xdr:cxnSp macro="">
      <xdr:nvCxnSpPr>
        <xdr:cNvPr id="257" name="直線コネクタ 256"/>
        <xdr:cNvCxnSpPr/>
      </xdr:nvCxnSpPr>
      <xdr:spPr>
        <a:xfrm flipV="1">
          <a:off x="6149340" y="10619010"/>
          <a:ext cx="7747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xdr:cNvSpPr txBox="1"/>
      </xdr:nvSpPr>
      <xdr:spPr>
        <a:xfrm>
          <a:off x="8214575" y="1026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7444955" y="102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667025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xdr:cNvSpPr txBox="1"/>
      </xdr:nvSpPr>
      <xdr:spPr>
        <a:xfrm>
          <a:off x="587269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92183</xdr:rowOff>
    </xdr:from>
    <xdr:ext cx="599010" cy="259045"/>
    <xdr:sp macro="" textlink="">
      <xdr:nvSpPr>
        <xdr:cNvPr id="262" name="n_1mainValue【橋りょう・トンネル】&#10;一人当たり有形固定資産（償却資産）額"/>
        <xdr:cNvSpPr txBox="1"/>
      </xdr:nvSpPr>
      <xdr:spPr>
        <a:xfrm>
          <a:off x="8214575" y="106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95328</xdr:rowOff>
    </xdr:from>
    <xdr:ext cx="599010" cy="259045"/>
    <xdr:sp macro="" textlink="">
      <xdr:nvSpPr>
        <xdr:cNvPr id="263" name="n_2mainValue【橋りょう・トンネル】&#10;一人当たり有形固定資産（償却資産）額"/>
        <xdr:cNvSpPr txBox="1"/>
      </xdr:nvSpPr>
      <xdr:spPr>
        <a:xfrm>
          <a:off x="7444955" y="1065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99617</xdr:rowOff>
    </xdr:from>
    <xdr:ext cx="599010" cy="259045"/>
    <xdr:sp macro="" textlink="">
      <xdr:nvSpPr>
        <xdr:cNvPr id="264" name="n_3mainValue【橋りょう・トンネル】&#10;一人当たり有形固定資産（償却資産）額"/>
        <xdr:cNvSpPr txBox="1"/>
      </xdr:nvSpPr>
      <xdr:spPr>
        <a:xfrm>
          <a:off x="6670255" y="1066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102838</xdr:rowOff>
    </xdr:from>
    <xdr:ext cx="599010" cy="259045"/>
    <xdr:sp macro="" textlink="">
      <xdr:nvSpPr>
        <xdr:cNvPr id="265" name="n_4mainValue【橋りょう・トンネル】&#10;一人当たり有形固定資産（償却資産）額"/>
        <xdr:cNvSpPr txBox="1"/>
      </xdr:nvSpPr>
      <xdr:spPr>
        <a:xfrm>
          <a:off x="5872695" y="1066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086225" y="1315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124960" y="1293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02082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124960" y="1375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036060" y="1390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31216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5146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7399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96520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6" name="楕円 305"/>
        <xdr:cNvSpPr/>
      </xdr:nvSpPr>
      <xdr:spPr>
        <a:xfrm>
          <a:off x="403606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41927</xdr:rowOff>
    </xdr:from>
    <xdr:ext cx="405111" cy="259045"/>
    <xdr:sp macro="" textlink="">
      <xdr:nvSpPr>
        <xdr:cNvPr id="307" name="【公営住宅】&#10;有形固定資産減価償却率該当値テキスト"/>
        <xdr:cNvSpPr txBox="1"/>
      </xdr:nvSpPr>
      <xdr:spPr>
        <a:xfrm>
          <a:off x="4124960"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308" name="楕円 307"/>
        <xdr:cNvSpPr/>
      </xdr:nvSpPr>
      <xdr:spPr>
        <a:xfrm>
          <a:off x="3312160" y="141109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80011</xdr:rowOff>
    </xdr:from>
    <xdr:to>
      <xdr:col>24</xdr:col>
      <xdr:colOff>63500</xdr:colOff>
      <xdr:row>84</xdr:row>
      <xdr:rowOff>114300</xdr:rowOff>
    </xdr:to>
    <xdr:cxnSp macro="">
      <xdr:nvCxnSpPr>
        <xdr:cNvPr id="309" name="直線コネクタ 308"/>
        <xdr:cNvCxnSpPr/>
      </xdr:nvCxnSpPr>
      <xdr:spPr>
        <a:xfrm>
          <a:off x="3355340" y="14161771"/>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310" name="楕円 309"/>
        <xdr:cNvSpPr/>
      </xdr:nvSpPr>
      <xdr:spPr>
        <a:xfrm>
          <a:off x="2514600" y="1408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80011</xdr:rowOff>
    </xdr:to>
    <xdr:cxnSp macro="">
      <xdr:nvCxnSpPr>
        <xdr:cNvPr id="311" name="直線コネクタ 310"/>
        <xdr:cNvCxnSpPr/>
      </xdr:nvCxnSpPr>
      <xdr:spPr>
        <a:xfrm>
          <a:off x="2565400" y="14129385"/>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12" name="楕円 311"/>
        <xdr:cNvSpPr/>
      </xdr:nvSpPr>
      <xdr:spPr>
        <a:xfrm>
          <a:off x="173990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47625</xdr:rowOff>
    </xdr:to>
    <xdr:cxnSp macro="">
      <xdr:nvCxnSpPr>
        <xdr:cNvPr id="313" name="直線コネクタ 312"/>
        <xdr:cNvCxnSpPr/>
      </xdr:nvCxnSpPr>
      <xdr:spPr>
        <a:xfrm>
          <a:off x="1790700" y="1409319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4" name="楕円 313"/>
        <xdr:cNvSpPr/>
      </xdr:nvSpPr>
      <xdr:spPr>
        <a:xfrm>
          <a:off x="965200" y="13979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84</xdr:row>
      <xdr:rowOff>11430</xdr:rowOff>
    </xdr:to>
    <xdr:cxnSp macro="">
      <xdr:nvCxnSpPr>
        <xdr:cNvPr id="315" name="直線コネクタ 314"/>
        <xdr:cNvCxnSpPr/>
      </xdr:nvCxnSpPr>
      <xdr:spPr>
        <a:xfrm>
          <a:off x="1008380" y="14030325"/>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17056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3857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6110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8363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320" name="n_1mainValue【公営住宅】&#10;有形固定資産減価償却率"/>
        <xdr:cNvSpPr txBox="1"/>
      </xdr:nvSpPr>
      <xdr:spPr>
        <a:xfrm>
          <a:off x="3170564" y="1420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21" name="n_2mainValue【公営住宅】&#10;有形固定資産減価償却率"/>
        <xdr:cNvSpPr txBox="1"/>
      </xdr:nvSpPr>
      <xdr:spPr>
        <a:xfrm>
          <a:off x="238570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22" name="n_3mainValue【公営住宅】&#10;有形固定資産減価償却率"/>
        <xdr:cNvSpPr txBox="1"/>
      </xdr:nvSpPr>
      <xdr:spPr>
        <a:xfrm>
          <a:off x="16110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3" name="n_4mainValue【公営住宅】&#10;有形固定資産減価償却率"/>
        <xdr:cNvSpPr txBox="1"/>
      </xdr:nvSpPr>
      <xdr:spPr>
        <a:xfrm>
          <a:off x="83630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9219565" y="1320126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9258300" y="1451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9154160" y="1451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9258300" y="12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9154160" y="13201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9258300" y="14161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9192260" y="14182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8445500" y="14182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7670800" y="14184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6873240" y="1417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098540" y="1421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88646</xdr:rowOff>
    </xdr:from>
    <xdr:to>
      <xdr:col>55</xdr:col>
      <xdr:colOff>50800</xdr:colOff>
      <xdr:row>85</xdr:row>
      <xdr:rowOff>18796</xdr:rowOff>
    </xdr:to>
    <xdr:sp macro="" textlink="">
      <xdr:nvSpPr>
        <xdr:cNvPr id="363" name="楕円 362"/>
        <xdr:cNvSpPr/>
      </xdr:nvSpPr>
      <xdr:spPr>
        <a:xfrm>
          <a:off x="9192260" y="14170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111523</xdr:rowOff>
    </xdr:from>
    <xdr:ext cx="469744" cy="259045"/>
    <xdr:sp macro="" textlink="">
      <xdr:nvSpPr>
        <xdr:cNvPr id="364" name="【公営住宅】&#10;一人当たり面積該当値テキスト"/>
        <xdr:cNvSpPr txBox="1"/>
      </xdr:nvSpPr>
      <xdr:spPr>
        <a:xfrm>
          <a:off x="9258300" y="1402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365" name="楕円 364"/>
        <xdr:cNvSpPr/>
      </xdr:nvSpPr>
      <xdr:spPr>
        <a:xfrm>
          <a:off x="8445500" y="14177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139446</xdr:rowOff>
    </xdr:from>
    <xdr:to>
      <xdr:col>55</xdr:col>
      <xdr:colOff>0</xdr:colOff>
      <xdr:row>84</xdr:row>
      <xdr:rowOff>146686</xdr:rowOff>
    </xdr:to>
    <xdr:cxnSp macro="">
      <xdr:nvCxnSpPr>
        <xdr:cNvPr id="366" name="直線コネクタ 365"/>
        <xdr:cNvCxnSpPr/>
      </xdr:nvCxnSpPr>
      <xdr:spPr>
        <a:xfrm flipV="1">
          <a:off x="8496300" y="14221206"/>
          <a:ext cx="7239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99695</xdr:rowOff>
    </xdr:from>
    <xdr:to>
      <xdr:col>46</xdr:col>
      <xdr:colOff>38100</xdr:colOff>
      <xdr:row>85</xdr:row>
      <xdr:rowOff>29845</xdr:rowOff>
    </xdr:to>
    <xdr:sp macro="" textlink="">
      <xdr:nvSpPr>
        <xdr:cNvPr id="367" name="楕円 366"/>
        <xdr:cNvSpPr/>
      </xdr:nvSpPr>
      <xdr:spPr>
        <a:xfrm>
          <a:off x="7670800" y="14181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146686</xdr:rowOff>
    </xdr:from>
    <xdr:to>
      <xdr:col>50</xdr:col>
      <xdr:colOff>114300</xdr:colOff>
      <xdr:row>84</xdr:row>
      <xdr:rowOff>150495</xdr:rowOff>
    </xdr:to>
    <xdr:cxnSp macro="">
      <xdr:nvCxnSpPr>
        <xdr:cNvPr id="368" name="直線コネクタ 367"/>
        <xdr:cNvCxnSpPr/>
      </xdr:nvCxnSpPr>
      <xdr:spPr>
        <a:xfrm flipV="1">
          <a:off x="7713980" y="14228446"/>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157987</xdr:rowOff>
    </xdr:from>
    <xdr:to>
      <xdr:col>41</xdr:col>
      <xdr:colOff>101600</xdr:colOff>
      <xdr:row>81</xdr:row>
      <xdr:rowOff>88137</xdr:rowOff>
    </xdr:to>
    <xdr:sp macro="" textlink="">
      <xdr:nvSpPr>
        <xdr:cNvPr id="369" name="楕円 368"/>
        <xdr:cNvSpPr/>
      </xdr:nvSpPr>
      <xdr:spPr>
        <a:xfrm>
          <a:off x="6873240" y="13569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37337</xdr:rowOff>
    </xdr:from>
    <xdr:to>
      <xdr:col>45</xdr:col>
      <xdr:colOff>177800</xdr:colOff>
      <xdr:row>84</xdr:row>
      <xdr:rowOff>150495</xdr:rowOff>
    </xdr:to>
    <xdr:cxnSp macro="">
      <xdr:nvCxnSpPr>
        <xdr:cNvPr id="370" name="直線コネクタ 369"/>
        <xdr:cNvCxnSpPr/>
      </xdr:nvCxnSpPr>
      <xdr:spPr>
        <a:xfrm>
          <a:off x="6924040" y="13616177"/>
          <a:ext cx="789940" cy="6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91312</xdr:rowOff>
    </xdr:from>
    <xdr:to>
      <xdr:col>36</xdr:col>
      <xdr:colOff>165100</xdr:colOff>
      <xdr:row>85</xdr:row>
      <xdr:rowOff>21462</xdr:rowOff>
    </xdr:to>
    <xdr:sp macro="" textlink="">
      <xdr:nvSpPr>
        <xdr:cNvPr id="371" name="楕円 370"/>
        <xdr:cNvSpPr/>
      </xdr:nvSpPr>
      <xdr:spPr>
        <a:xfrm>
          <a:off x="6098540" y="1417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37337</xdr:rowOff>
    </xdr:from>
    <xdr:to>
      <xdr:col>41</xdr:col>
      <xdr:colOff>50800</xdr:colOff>
      <xdr:row>84</xdr:row>
      <xdr:rowOff>142112</xdr:rowOff>
    </xdr:to>
    <xdr:cxnSp macro="">
      <xdr:nvCxnSpPr>
        <xdr:cNvPr id="372" name="直線コネクタ 371"/>
        <xdr:cNvCxnSpPr/>
      </xdr:nvCxnSpPr>
      <xdr:spPr>
        <a:xfrm flipV="1">
          <a:off x="6149340" y="13616177"/>
          <a:ext cx="77470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8271587" y="142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7509587" y="142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xdr:cNvSpPr txBox="1"/>
      </xdr:nvSpPr>
      <xdr:spPr>
        <a:xfrm>
          <a:off x="6712027" y="142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5937327" y="143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42563</xdr:rowOff>
    </xdr:from>
    <xdr:ext cx="469744" cy="259045"/>
    <xdr:sp macro="" textlink="">
      <xdr:nvSpPr>
        <xdr:cNvPr id="377" name="n_1mainValue【公営住宅】&#10;一人当たり面積"/>
        <xdr:cNvSpPr txBox="1"/>
      </xdr:nvSpPr>
      <xdr:spPr>
        <a:xfrm>
          <a:off x="8271587" y="1395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46372</xdr:rowOff>
    </xdr:from>
    <xdr:ext cx="469744" cy="259045"/>
    <xdr:sp macro="" textlink="">
      <xdr:nvSpPr>
        <xdr:cNvPr id="378" name="n_2mainValue【公営住宅】&#10;一人当たり面積"/>
        <xdr:cNvSpPr txBox="1"/>
      </xdr:nvSpPr>
      <xdr:spPr>
        <a:xfrm>
          <a:off x="7509587" y="1396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104664</xdr:rowOff>
    </xdr:from>
    <xdr:ext cx="469744" cy="259045"/>
    <xdr:sp macro="" textlink="">
      <xdr:nvSpPr>
        <xdr:cNvPr id="379" name="n_3mainValue【公営住宅】&#10;一人当たり面積"/>
        <xdr:cNvSpPr txBox="1"/>
      </xdr:nvSpPr>
      <xdr:spPr>
        <a:xfrm>
          <a:off x="6712027" y="133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37989</xdr:rowOff>
    </xdr:from>
    <xdr:ext cx="469744" cy="259045"/>
    <xdr:sp macro="" textlink="">
      <xdr:nvSpPr>
        <xdr:cNvPr id="380" name="n_4mainValue【公営住宅】&#10;一人当たり面積"/>
        <xdr:cNvSpPr txBox="1"/>
      </xdr:nvSpPr>
      <xdr:spPr>
        <a:xfrm>
          <a:off x="5937327" y="139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4375764" y="55245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4414500"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4287500" y="552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26" name="【認定こども園・幼稚園・保育所】&#10;有形固定資産減価償却率平均値テキスト"/>
        <xdr:cNvSpPr txBox="1"/>
      </xdr:nvSpPr>
      <xdr:spPr>
        <a:xfrm>
          <a:off x="14414500" y="620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4325600" y="62223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35788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280414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202944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123188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27305</xdr:rowOff>
    </xdr:from>
    <xdr:to>
      <xdr:col>85</xdr:col>
      <xdr:colOff>177800</xdr:colOff>
      <xdr:row>35</xdr:row>
      <xdr:rowOff>128905</xdr:rowOff>
    </xdr:to>
    <xdr:sp macro="" textlink="">
      <xdr:nvSpPr>
        <xdr:cNvPr id="437" name="楕円 436"/>
        <xdr:cNvSpPr/>
      </xdr:nvSpPr>
      <xdr:spPr>
        <a:xfrm>
          <a:off x="14325600" y="58947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50182</xdr:rowOff>
    </xdr:from>
    <xdr:ext cx="405111" cy="259045"/>
    <xdr:sp macro="" textlink="">
      <xdr:nvSpPr>
        <xdr:cNvPr id="438" name="【認定こども園・幼稚園・保育所】&#10;有形固定資産減価償却率該当値テキスト"/>
        <xdr:cNvSpPr txBox="1"/>
      </xdr:nvSpPr>
      <xdr:spPr>
        <a:xfrm>
          <a:off x="14414500"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135890</xdr:rowOff>
    </xdr:from>
    <xdr:to>
      <xdr:col>81</xdr:col>
      <xdr:colOff>101600</xdr:colOff>
      <xdr:row>35</xdr:row>
      <xdr:rowOff>66040</xdr:rowOff>
    </xdr:to>
    <xdr:sp macro="" textlink="">
      <xdr:nvSpPr>
        <xdr:cNvPr id="439" name="楕円 438"/>
        <xdr:cNvSpPr/>
      </xdr:nvSpPr>
      <xdr:spPr>
        <a:xfrm>
          <a:off x="1357884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78105</xdr:rowOff>
    </xdr:to>
    <xdr:cxnSp macro="">
      <xdr:nvCxnSpPr>
        <xdr:cNvPr id="440" name="直線コネクタ 439"/>
        <xdr:cNvCxnSpPr/>
      </xdr:nvCxnSpPr>
      <xdr:spPr>
        <a:xfrm>
          <a:off x="13629640" y="5882640"/>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84455</xdr:rowOff>
    </xdr:from>
    <xdr:to>
      <xdr:col>76</xdr:col>
      <xdr:colOff>165100</xdr:colOff>
      <xdr:row>35</xdr:row>
      <xdr:rowOff>14605</xdr:rowOff>
    </xdr:to>
    <xdr:sp macro="" textlink="">
      <xdr:nvSpPr>
        <xdr:cNvPr id="441" name="楕円 440"/>
        <xdr:cNvSpPr/>
      </xdr:nvSpPr>
      <xdr:spPr>
        <a:xfrm>
          <a:off x="12804140" y="578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35</xdr:row>
      <xdr:rowOff>15240</xdr:rowOff>
    </xdr:to>
    <xdr:cxnSp macro="">
      <xdr:nvCxnSpPr>
        <xdr:cNvPr id="442" name="直線コネクタ 441"/>
        <xdr:cNvCxnSpPr/>
      </xdr:nvCxnSpPr>
      <xdr:spPr>
        <a:xfrm>
          <a:off x="12854940" y="583501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101600</xdr:rowOff>
    </xdr:from>
    <xdr:to>
      <xdr:col>72</xdr:col>
      <xdr:colOff>38100</xdr:colOff>
      <xdr:row>34</xdr:row>
      <xdr:rowOff>31750</xdr:rowOff>
    </xdr:to>
    <xdr:sp macro="" textlink="">
      <xdr:nvSpPr>
        <xdr:cNvPr id="443" name="楕円 442"/>
        <xdr:cNvSpPr/>
      </xdr:nvSpPr>
      <xdr:spPr>
        <a:xfrm>
          <a:off x="12029440" y="5633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152400</xdr:rowOff>
    </xdr:from>
    <xdr:to>
      <xdr:col>76</xdr:col>
      <xdr:colOff>114300</xdr:colOff>
      <xdr:row>34</xdr:row>
      <xdr:rowOff>135255</xdr:rowOff>
    </xdr:to>
    <xdr:cxnSp macro="">
      <xdr:nvCxnSpPr>
        <xdr:cNvPr id="444" name="直線コネクタ 443"/>
        <xdr:cNvCxnSpPr/>
      </xdr:nvCxnSpPr>
      <xdr:spPr>
        <a:xfrm>
          <a:off x="12072620" y="5684520"/>
          <a:ext cx="78232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164465</xdr:rowOff>
    </xdr:from>
    <xdr:to>
      <xdr:col>67</xdr:col>
      <xdr:colOff>101600</xdr:colOff>
      <xdr:row>33</xdr:row>
      <xdr:rowOff>94615</xdr:rowOff>
    </xdr:to>
    <xdr:sp macro="" textlink="">
      <xdr:nvSpPr>
        <xdr:cNvPr id="445" name="楕円 444"/>
        <xdr:cNvSpPr/>
      </xdr:nvSpPr>
      <xdr:spPr>
        <a:xfrm>
          <a:off x="11231880" y="552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43815</xdr:rowOff>
    </xdr:from>
    <xdr:to>
      <xdr:col>71</xdr:col>
      <xdr:colOff>177800</xdr:colOff>
      <xdr:row>33</xdr:row>
      <xdr:rowOff>152400</xdr:rowOff>
    </xdr:to>
    <xdr:cxnSp macro="">
      <xdr:nvCxnSpPr>
        <xdr:cNvPr id="446" name="直線コネクタ 445"/>
        <xdr:cNvCxnSpPr/>
      </xdr:nvCxnSpPr>
      <xdr:spPr>
        <a:xfrm>
          <a:off x="11282680" y="5575935"/>
          <a:ext cx="78994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47" name="n_1aveValue【認定こども園・幼稚園・保育所】&#10;有形固定資産減価償却率"/>
        <xdr:cNvSpPr txBox="1"/>
      </xdr:nvSpPr>
      <xdr:spPr>
        <a:xfrm>
          <a:off x="13437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48" name="n_2aveValue【認定こども園・幼稚園・保育所】&#10;有形固定資産減価償却率"/>
        <xdr:cNvSpPr txBox="1"/>
      </xdr:nvSpPr>
      <xdr:spPr>
        <a:xfrm>
          <a:off x="126752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449" name="n_3aveValue【認定こども園・幼稚園・保育所】&#10;有形固定資産減価償却率"/>
        <xdr:cNvSpPr txBox="1"/>
      </xdr:nvSpPr>
      <xdr:spPr>
        <a:xfrm>
          <a:off x="119005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450" name="n_4aveValue【認定こども園・幼稚園・保育所】&#10;有形固定資産減価償却率"/>
        <xdr:cNvSpPr txBox="1"/>
      </xdr:nvSpPr>
      <xdr:spPr>
        <a:xfrm>
          <a:off x="1110298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82567</xdr:rowOff>
    </xdr:from>
    <xdr:ext cx="405111" cy="259045"/>
    <xdr:sp macro="" textlink="">
      <xdr:nvSpPr>
        <xdr:cNvPr id="451" name="n_1mainValue【認定こども園・幼稚園・保育所】&#10;有形固定資産減価償却率"/>
        <xdr:cNvSpPr txBox="1"/>
      </xdr:nvSpPr>
      <xdr:spPr>
        <a:xfrm>
          <a:off x="134372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31132</xdr:rowOff>
    </xdr:from>
    <xdr:ext cx="405111" cy="259045"/>
    <xdr:sp macro="" textlink="">
      <xdr:nvSpPr>
        <xdr:cNvPr id="452" name="n_2mainValue【認定こども園・幼稚園・保育所】&#10;有形固定資産減価償却率"/>
        <xdr:cNvSpPr txBox="1"/>
      </xdr:nvSpPr>
      <xdr:spPr>
        <a:xfrm>
          <a:off x="126752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48277</xdr:rowOff>
    </xdr:from>
    <xdr:ext cx="405111" cy="259045"/>
    <xdr:sp macro="" textlink="">
      <xdr:nvSpPr>
        <xdr:cNvPr id="453" name="n_3mainValue【認定こども園・幼稚園・保育所】&#10;有形固定資産減価償却率"/>
        <xdr:cNvSpPr txBox="1"/>
      </xdr:nvSpPr>
      <xdr:spPr>
        <a:xfrm>
          <a:off x="119005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111142</xdr:rowOff>
    </xdr:from>
    <xdr:ext cx="405111" cy="259045"/>
    <xdr:sp macro="" textlink="">
      <xdr:nvSpPr>
        <xdr:cNvPr id="454" name="n_4mainValue【認定こども園・幼稚園・保育所】&#10;有形固定資産減価償却率"/>
        <xdr:cNvSpPr txBox="1"/>
      </xdr:nvSpPr>
      <xdr:spPr>
        <a:xfrm>
          <a:off x="11102984" y="53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19509104" y="5551170"/>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1954784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1944370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1954784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194437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19547840" y="6284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19458940" y="63058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18735040" y="6303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17937480" y="6314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7162780" y="62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638808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75692</xdr:rowOff>
    </xdr:from>
    <xdr:to>
      <xdr:col>116</xdr:col>
      <xdr:colOff>114300</xdr:colOff>
      <xdr:row>35</xdr:row>
      <xdr:rowOff>5842</xdr:rowOff>
    </xdr:to>
    <xdr:sp macro="" textlink="">
      <xdr:nvSpPr>
        <xdr:cNvPr id="492" name="楕円 491"/>
        <xdr:cNvSpPr/>
      </xdr:nvSpPr>
      <xdr:spPr>
        <a:xfrm>
          <a:off x="19458940" y="5775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98569</xdr:rowOff>
    </xdr:from>
    <xdr:ext cx="469744" cy="259045"/>
    <xdr:sp macro="" textlink="">
      <xdr:nvSpPr>
        <xdr:cNvPr id="493" name="【認定こども園・幼稚園・保育所】&#10;一人当たり面積該当値テキスト"/>
        <xdr:cNvSpPr txBox="1"/>
      </xdr:nvSpPr>
      <xdr:spPr>
        <a:xfrm>
          <a:off x="19547840" y="563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103124</xdr:rowOff>
    </xdr:from>
    <xdr:to>
      <xdr:col>112</xdr:col>
      <xdr:colOff>38100</xdr:colOff>
      <xdr:row>35</xdr:row>
      <xdr:rowOff>33274</xdr:rowOff>
    </xdr:to>
    <xdr:sp macro="" textlink="">
      <xdr:nvSpPr>
        <xdr:cNvPr id="494" name="楕円 493"/>
        <xdr:cNvSpPr/>
      </xdr:nvSpPr>
      <xdr:spPr>
        <a:xfrm>
          <a:off x="18735040" y="5802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126492</xdr:rowOff>
    </xdr:from>
    <xdr:to>
      <xdr:col>116</xdr:col>
      <xdr:colOff>63500</xdr:colOff>
      <xdr:row>34</xdr:row>
      <xdr:rowOff>153924</xdr:rowOff>
    </xdr:to>
    <xdr:cxnSp macro="">
      <xdr:nvCxnSpPr>
        <xdr:cNvPr id="495" name="直線コネクタ 494"/>
        <xdr:cNvCxnSpPr/>
      </xdr:nvCxnSpPr>
      <xdr:spPr>
        <a:xfrm flipV="1">
          <a:off x="18778220" y="5826252"/>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121412</xdr:rowOff>
    </xdr:from>
    <xdr:to>
      <xdr:col>107</xdr:col>
      <xdr:colOff>101600</xdr:colOff>
      <xdr:row>35</xdr:row>
      <xdr:rowOff>51562</xdr:rowOff>
    </xdr:to>
    <xdr:sp macro="" textlink="">
      <xdr:nvSpPr>
        <xdr:cNvPr id="496" name="楕円 495"/>
        <xdr:cNvSpPr/>
      </xdr:nvSpPr>
      <xdr:spPr>
        <a:xfrm>
          <a:off x="17937480" y="582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153924</xdr:rowOff>
    </xdr:from>
    <xdr:to>
      <xdr:col>111</xdr:col>
      <xdr:colOff>177800</xdr:colOff>
      <xdr:row>35</xdr:row>
      <xdr:rowOff>762</xdr:rowOff>
    </xdr:to>
    <xdr:cxnSp macro="">
      <xdr:nvCxnSpPr>
        <xdr:cNvPr id="497" name="直線コネクタ 496"/>
        <xdr:cNvCxnSpPr/>
      </xdr:nvCxnSpPr>
      <xdr:spPr>
        <a:xfrm flipV="1">
          <a:off x="17988280" y="5853684"/>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xdr:rowOff>
    </xdr:from>
    <xdr:to>
      <xdr:col>102</xdr:col>
      <xdr:colOff>165100</xdr:colOff>
      <xdr:row>36</xdr:row>
      <xdr:rowOff>117856</xdr:rowOff>
    </xdr:to>
    <xdr:sp macro="" textlink="">
      <xdr:nvSpPr>
        <xdr:cNvPr id="498" name="楕円 497"/>
        <xdr:cNvSpPr/>
      </xdr:nvSpPr>
      <xdr:spPr>
        <a:xfrm>
          <a:off x="1716278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762</xdr:rowOff>
    </xdr:from>
    <xdr:to>
      <xdr:col>107</xdr:col>
      <xdr:colOff>50800</xdr:colOff>
      <xdr:row>36</xdr:row>
      <xdr:rowOff>67056</xdr:rowOff>
    </xdr:to>
    <xdr:cxnSp macro="">
      <xdr:nvCxnSpPr>
        <xdr:cNvPr id="499" name="直線コネクタ 498"/>
        <xdr:cNvCxnSpPr/>
      </xdr:nvCxnSpPr>
      <xdr:spPr>
        <a:xfrm flipV="1">
          <a:off x="17213580" y="5868162"/>
          <a:ext cx="7747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32258</xdr:rowOff>
    </xdr:from>
    <xdr:to>
      <xdr:col>98</xdr:col>
      <xdr:colOff>38100</xdr:colOff>
      <xdr:row>36</xdr:row>
      <xdr:rowOff>133858</xdr:rowOff>
    </xdr:to>
    <xdr:sp macro="" textlink="">
      <xdr:nvSpPr>
        <xdr:cNvPr id="500" name="楕円 499"/>
        <xdr:cNvSpPr/>
      </xdr:nvSpPr>
      <xdr:spPr>
        <a:xfrm>
          <a:off x="16388080" y="6067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67056</xdr:rowOff>
    </xdr:from>
    <xdr:to>
      <xdr:col>102</xdr:col>
      <xdr:colOff>114300</xdr:colOff>
      <xdr:row>36</xdr:row>
      <xdr:rowOff>83058</xdr:rowOff>
    </xdr:to>
    <xdr:cxnSp macro="">
      <xdr:nvCxnSpPr>
        <xdr:cNvPr id="501" name="直線コネクタ 500"/>
        <xdr:cNvCxnSpPr/>
      </xdr:nvCxnSpPr>
      <xdr:spPr>
        <a:xfrm flipV="1">
          <a:off x="16431260" y="6102096"/>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xdr:cNvSpPr txBox="1"/>
      </xdr:nvSpPr>
      <xdr:spPr>
        <a:xfrm>
          <a:off x="18561127" y="63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03" name="n_2aveValue【認定こども園・幼稚園・保育所】&#10;一人当たり面積"/>
        <xdr:cNvSpPr txBox="1"/>
      </xdr:nvSpPr>
      <xdr:spPr>
        <a:xfrm>
          <a:off x="1777626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04" name="n_3aveValue【認定こども園・幼稚園・保育所】&#10;一人当たり面積"/>
        <xdr:cNvSpPr txBox="1"/>
      </xdr:nvSpPr>
      <xdr:spPr>
        <a:xfrm>
          <a:off x="1700156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6226867" y="65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49801</xdr:rowOff>
    </xdr:from>
    <xdr:ext cx="469744" cy="259045"/>
    <xdr:sp macro="" textlink="">
      <xdr:nvSpPr>
        <xdr:cNvPr id="506" name="n_1mainValue【認定こども園・幼稚園・保育所】&#10;一人当たり面積"/>
        <xdr:cNvSpPr txBox="1"/>
      </xdr:nvSpPr>
      <xdr:spPr>
        <a:xfrm>
          <a:off x="18561127" y="55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68089</xdr:rowOff>
    </xdr:from>
    <xdr:ext cx="469744" cy="259045"/>
    <xdr:sp macro="" textlink="">
      <xdr:nvSpPr>
        <xdr:cNvPr id="507" name="n_2mainValue【認定こども園・幼稚園・保育所】&#10;一人当たり面積"/>
        <xdr:cNvSpPr txBox="1"/>
      </xdr:nvSpPr>
      <xdr:spPr>
        <a:xfrm>
          <a:off x="17776267" y="56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134383</xdr:rowOff>
    </xdr:from>
    <xdr:ext cx="469744" cy="259045"/>
    <xdr:sp macro="" textlink="">
      <xdr:nvSpPr>
        <xdr:cNvPr id="508" name="n_3mainValue【認定こども園・幼稚園・保育所】&#10;一人当たり面積"/>
        <xdr:cNvSpPr txBox="1"/>
      </xdr:nvSpPr>
      <xdr:spPr>
        <a:xfrm>
          <a:off x="17001567" y="583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150385</xdr:rowOff>
    </xdr:from>
    <xdr:ext cx="469744" cy="259045"/>
    <xdr:sp macro="" textlink="">
      <xdr:nvSpPr>
        <xdr:cNvPr id="509" name="n_4mainValue【認定こども園・幼稚園・保育所】&#10;一人当たり面積"/>
        <xdr:cNvSpPr txBox="1"/>
      </xdr:nvSpPr>
      <xdr:spPr>
        <a:xfrm>
          <a:off x="16226867"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4375764" y="9446623"/>
          <a:ext cx="0" cy="141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xdr:cNvSpPr txBox="1"/>
      </xdr:nvSpPr>
      <xdr:spPr>
        <a:xfrm>
          <a:off x="144145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4325600" y="101692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35788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20294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123188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51" name="楕円 550"/>
        <xdr:cNvSpPr/>
      </xdr:nvSpPr>
      <xdr:spPr>
        <a:xfrm>
          <a:off x="14325600" y="100212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52" name="【学校施設】&#10;有形固定資産減価償却率該当値テキスト"/>
        <xdr:cNvSpPr txBox="1"/>
      </xdr:nvSpPr>
      <xdr:spPr>
        <a:xfrm>
          <a:off x="14414500" y="987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553" name="楕円 552"/>
        <xdr:cNvSpPr/>
      </xdr:nvSpPr>
      <xdr:spPr>
        <a:xfrm>
          <a:off x="1357884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60</xdr:row>
      <xdr:rowOff>9797</xdr:rowOff>
    </xdr:to>
    <xdr:cxnSp macro="">
      <xdr:nvCxnSpPr>
        <xdr:cNvPr id="554" name="直線コネクタ 553"/>
        <xdr:cNvCxnSpPr/>
      </xdr:nvCxnSpPr>
      <xdr:spPr>
        <a:xfrm>
          <a:off x="13629640" y="10037717"/>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60234</xdr:rowOff>
    </xdr:from>
    <xdr:to>
      <xdr:col>76</xdr:col>
      <xdr:colOff>165100</xdr:colOff>
      <xdr:row>59</xdr:row>
      <xdr:rowOff>161834</xdr:rowOff>
    </xdr:to>
    <xdr:sp macro="" textlink="">
      <xdr:nvSpPr>
        <xdr:cNvPr id="555" name="楕円 554"/>
        <xdr:cNvSpPr/>
      </xdr:nvSpPr>
      <xdr:spPr>
        <a:xfrm>
          <a:off x="12804140" y="99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111034</xdr:rowOff>
    </xdr:from>
    <xdr:to>
      <xdr:col>81</xdr:col>
      <xdr:colOff>50800</xdr:colOff>
      <xdr:row>59</xdr:row>
      <xdr:rowOff>146957</xdr:rowOff>
    </xdr:to>
    <xdr:cxnSp macro="">
      <xdr:nvCxnSpPr>
        <xdr:cNvPr id="556" name="直線コネクタ 555"/>
        <xdr:cNvCxnSpPr/>
      </xdr:nvCxnSpPr>
      <xdr:spPr>
        <a:xfrm>
          <a:off x="12854940" y="1000179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27577</xdr:rowOff>
    </xdr:from>
    <xdr:to>
      <xdr:col>72</xdr:col>
      <xdr:colOff>38100</xdr:colOff>
      <xdr:row>59</xdr:row>
      <xdr:rowOff>129177</xdr:rowOff>
    </xdr:to>
    <xdr:sp macro="" textlink="">
      <xdr:nvSpPr>
        <xdr:cNvPr id="557" name="楕円 556"/>
        <xdr:cNvSpPr/>
      </xdr:nvSpPr>
      <xdr:spPr>
        <a:xfrm>
          <a:off x="12029440" y="99183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111034</xdr:rowOff>
    </xdr:to>
    <xdr:cxnSp macro="">
      <xdr:nvCxnSpPr>
        <xdr:cNvPr id="558" name="直線コネクタ 557"/>
        <xdr:cNvCxnSpPr/>
      </xdr:nvCxnSpPr>
      <xdr:spPr>
        <a:xfrm>
          <a:off x="12072620" y="996913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127181</xdr:rowOff>
    </xdr:from>
    <xdr:to>
      <xdr:col>67</xdr:col>
      <xdr:colOff>101600</xdr:colOff>
      <xdr:row>59</xdr:row>
      <xdr:rowOff>57331</xdr:rowOff>
    </xdr:to>
    <xdr:sp macro="" textlink="">
      <xdr:nvSpPr>
        <xdr:cNvPr id="559" name="楕円 558"/>
        <xdr:cNvSpPr/>
      </xdr:nvSpPr>
      <xdr:spPr>
        <a:xfrm>
          <a:off x="11231880" y="9850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xdr:rowOff>
    </xdr:from>
    <xdr:to>
      <xdr:col>71</xdr:col>
      <xdr:colOff>177800</xdr:colOff>
      <xdr:row>59</xdr:row>
      <xdr:rowOff>78377</xdr:rowOff>
    </xdr:to>
    <xdr:cxnSp macro="">
      <xdr:nvCxnSpPr>
        <xdr:cNvPr id="560" name="直線コネクタ 559"/>
        <xdr:cNvCxnSpPr/>
      </xdr:nvCxnSpPr>
      <xdr:spPr>
        <a:xfrm>
          <a:off x="11282680" y="9897291"/>
          <a:ext cx="7899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3437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xdr:cNvSpPr txBox="1"/>
      </xdr:nvSpPr>
      <xdr:spPr>
        <a:xfrm>
          <a:off x="119005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110298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42834</xdr:rowOff>
    </xdr:from>
    <xdr:ext cx="405111" cy="259045"/>
    <xdr:sp macro="" textlink="">
      <xdr:nvSpPr>
        <xdr:cNvPr id="565" name="n_1mainValue【学校施設】&#10;有形固定資産減価償却率"/>
        <xdr:cNvSpPr txBox="1"/>
      </xdr:nvSpPr>
      <xdr:spPr>
        <a:xfrm>
          <a:off x="1343724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566" name="n_2mainValue【学校施設】&#10;有形固定資産減価償却率"/>
        <xdr:cNvSpPr txBox="1"/>
      </xdr:nvSpPr>
      <xdr:spPr>
        <a:xfrm>
          <a:off x="12675244"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145704</xdr:rowOff>
    </xdr:from>
    <xdr:ext cx="405111" cy="259045"/>
    <xdr:sp macro="" textlink="">
      <xdr:nvSpPr>
        <xdr:cNvPr id="567" name="n_3mainValue【学校施設】&#10;有形固定資産減価償却率"/>
        <xdr:cNvSpPr txBox="1"/>
      </xdr:nvSpPr>
      <xdr:spPr>
        <a:xfrm>
          <a:off x="119005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73858</xdr:rowOff>
    </xdr:from>
    <xdr:ext cx="405111" cy="259045"/>
    <xdr:sp macro="" textlink="">
      <xdr:nvSpPr>
        <xdr:cNvPr id="568" name="n_4mainValue【学校施設】&#10;有形固定資産減価償却率"/>
        <xdr:cNvSpPr txBox="1"/>
      </xdr:nvSpPr>
      <xdr:spPr>
        <a:xfrm>
          <a:off x="11102984" y="962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19509104" y="9315559"/>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19547840" y="108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19443700" y="10803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19547840" y="90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19443700" y="931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19547840" y="1039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19458940" y="104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18735040" y="10414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17937480" y="1043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7162780" y="1042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6388080" y="10481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43580</xdr:rowOff>
    </xdr:from>
    <xdr:to>
      <xdr:col>116</xdr:col>
      <xdr:colOff>114300</xdr:colOff>
      <xdr:row>61</xdr:row>
      <xdr:rowOff>145180</xdr:rowOff>
    </xdr:to>
    <xdr:sp macro="" textlink="">
      <xdr:nvSpPr>
        <xdr:cNvPr id="611" name="楕円 610"/>
        <xdr:cNvSpPr/>
      </xdr:nvSpPr>
      <xdr:spPr>
        <a:xfrm>
          <a:off x="19458940" y="102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66457</xdr:rowOff>
    </xdr:from>
    <xdr:ext cx="469744" cy="259045"/>
    <xdr:sp macro="" textlink="">
      <xdr:nvSpPr>
        <xdr:cNvPr id="612" name="【学校施設】&#10;一人当たり面積該当値テキスト"/>
        <xdr:cNvSpPr txBox="1"/>
      </xdr:nvSpPr>
      <xdr:spPr>
        <a:xfrm>
          <a:off x="19547840" y="101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63174</xdr:rowOff>
    </xdr:from>
    <xdr:to>
      <xdr:col>112</xdr:col>
      <xdr:colOff>38100</xdr:colOff>
      <xdr:row>61</xdr:row>
      <xdr:rowOff>164774</xdr:rowOff>
    </xdr:to>
    <xdr:sp macro="" textlink="">
      <xdr:nvSpPr>
        <xdr:cNvPr id="613" name="楕円 612"/>
        <xdr:cNvSpPr/>
      </xdr:nvSpPr>
      <xdr:spPr>
        <a:xfrm>
          <a:off x="18735040" y="1028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94380</xdr:rowOff>
    </xdr:from>
    <xdr:to>
      <xdr:col>116</xdr:col>
      <xdr:colOff>63500</xdr:colOff>
      <xdr:row>61</xdr:row>
      <xdr:rowOff>113974</xdr:rowOff>
    </xdr:to>
    <xdr:cxnSp macro="">
      <xdr:nvCxnSpPr>
        <xdr:cNvPr id="614" name="直線コネクタ 613"/>
        <xdr:cNvCxnSpPr/>
      </xdr:nvCxnSpPr>
      <xdr:spPr>
        <a:xfrm flipV="1">
          <a:off x="18778220" y="10320420"/>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76889</xdr:rowOff>
    </xdr:from>
    <xdr:to>
      <xdr:col>107</xdr:col>
      <xdr:colOff>101600</xdr:colOff>
      <xdr:row>62</xdr:row>
      <xdr:rowOff>7039</xdr:rowOff>
    </xdr:to>
    <xdr:sp macro="" textlink="">
      <xdr:nvSpPr>
        <xdr:cNvPr id="615" name="楕円 614"/>
        <xdr:cNvSpPr/>
      </xdr:nvSpPr>
      <xdr:spPr>
        <a:xfrm>
          <a:off x="17937480" y="10302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113974</xdr:rowOff>
    </xdr:from>
    <xdr:to>
      <xdr:col>111</xdr:col>
      <xdr:colOff>177800</xdr:colOff>
      <xdr:row>61</xdr:row>
      <xdr:rowOff>127689</xdr:rowOff>
    </xdr:to>
    <xdr:cxnSp macro="">
      <xdr:nvCxnSpPr>
        <xdr:cNvPr id="616" name="直線コネクタ 615"/>
        <xdr:cNvCxnSpPr/>
      </xdr:nvCxnSpPr>
      <xdr:spPr>
        <a:xfrm flipV="1">
          <a:off x="17988280" y="10340014"/>
          <a:ext cx="78994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89953</xdr:rowOff>
    </xdr:from>
    <xdr:to>
      <xdr:col>102</xdr:col>
      <xdr:colOff>165100</xdr:colOff>
      <xdr:row>62</xdr:row>
      <xdr:rowOff>20103</xdr:rowOff>
    </xdr:to>
    <xdr:sp macro="" textlink="">
      <xdr:nvSpPr>
        <xdr:cNvPr id="617" name="楕円 616"/>
        <xdr:cNvSpPr/>
      </xdr:nvSpPr>
      <xdr:spPr>
        <a:xfrm>
          <a:off x="17162780" y="10315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127689</xdr:rowOff>
    </xdr:from>
    <xdr:to>
      <xdr:col>107</xdr:col>
      <xdr:colOff>50800</xdr:colOff>
      <xdr:row>61</xdr:row>
      <xdr:rowOff>140753</xdr:rowOff>
    </xdr:to>
    <xdr:cxnSp macro="">
      <xdr:nvCxnSpPr>
        <xdr:cNvPr id="618" name="直線コネクタ 617"/>
        <xdr:cNvCxnSpPr/>
      </xdr:nvCxnSpPr>
      <xdr:spPr>
        <a:xfrm flipV="1">
          <a:off x="17213580" y="10353729"/>
          <a:ext cx="7747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103995</xdr:rowOff>
    </xdr:from>
    <xdr:to>
      <xdr:col>98</xdr:col>
      <xdr:colOff>38100</xdr:colOff>
      <xdr:row>62</xdr:row>
      <xdr:rowOff>34145</xdr:rowOff>
    </xdr:to>
    <xdr:sp macro="" textlink="">
      <xdr:nvSpPr>
        <xdr:cNvPr id="619" name="楕円 618"/>
        <xdr:cNvSpPr/>
      </xdr:nvSpPr>
      <xdr:spPr>
        <a:xfrm>
          <a:off x="16388080" y="10330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140753</xdr:rowOff>
    </xdr:from>
    <xdr:to>
      <xdr:col>102</xdr:col>
      <xdr:colOff>114300</xdr:colOff>
      <xdr:row>61</xdr:row>
      <xdr:rowOff>154795</xdr:rowOff>
    </xdr:to>
    <xdr:cxnSp macro="">
      <xdr:nvCxnSpPr>
        <xdr:cNvPr id="620" name="直線コネクタ 619"/>
        <xdr:cNvCxnSpPr/>
      </xdr:nvCxnSpPr>
      <xdr:spPr>
        <a:xfrm flipV="1">
          <a:off x="16431260" y="10366793"/>
          <a:ext cx="78232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18561127" y="1050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17776267" y="105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7001567" y="1052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6226867" y="105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9851</xdr:rowOff>
    </xdr:from>
    <xdr:ext cx="469744" cy="259045"/>
    <xdr:sp macro="" textlink="">
      <xdr:nvSpPr>
        <xdr:cNvPr id="625" name="n_1mainValue【学校施設】&#10;一人当たり面積"/>
        <xdr:cNvSpPr txBox="1"/>
      </xdr:nvSpPr>
      <xdr:spPr>
        <a:xfrm>
          <a:off x="18561127" y="1006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23566</xdr:rowOff>
    </xdr:from>
    <xdr:ext cx="469744" cy="259045"/>
    <xdr:sp macro="" textlink="">
      <xdr:nvSpPr>
        <xdr:cNvPr id="626" name="n_2mainValue【学校施設】&#10;一人当たり面積"/>
        <xdr:cNvSpPr txBox="1"/>
      </xdr:nvSpPr>
      <xdr:spPr>
        <a:xfrm>
          <a:off x="17776267" y="100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36630</xdr:rowOff>
    </xdr:from>
    <xdr:ext cx="469744" cy="259045"/>
    <xdr:sp macro="" textlink="">
      <xdr:nvSpPr>
        <xdr:cNvPr id="627" name="n_3mainValue【学校施設】&#10;一人当たり面積"/>
        <xdr:cNvSpPr txBox="1"/>
      </xdr:nvSpPr>
      <xdr:spPr>
        <a:xfrm>
          <a:off x="17001567" y="1009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50672</xdr:rowOff>
    </xdr:from>
    <xdr:ext cx="469744" cy="259045"/>
    <xdr:sp macro="" textlink="">
      <xdr:nvSpPr>
        <xdr:cNvPr id="628" name="n_4mainValue【学校施設】&#10;一人当たり面積"/>
        <xdr:cNvSpPr txBox="1"/>
      </xdr:nvSpPr>
      <xdr:spPr>
        <a:xfrm>
          <a:off x="16226867" y="101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xdr:cNvCxnSpPr/>
      </xdr:nvCxnSpPr>
      <xdr:spPr>
        <a:xfrm flipV="1">
          <a:off x="14375764"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xdr:cNvSpPr txBox="1"/>
      </xdr:nvSpPr>
      <xdr:spPr>
        <a:xfrm>
          <a:off x="1441450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658" name="【児童館】&#10;有形固定資産減価償却率平均値テキスト"/>
        <xdr:cNvSpPr txBox="1"/>
      </xdr:nvSpPr>
      <xdr:spPr>
        <a:xfrm>
          <a:off x="144145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xdr:cNvSpPr/>
      </xdr:nvSpPr>
      <xdr:spPr>
        <a:xfrm>
          <a:off x="14325600" y="140519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xdr:cNvSpPr/>
      </xdr:nvSpPr>
      <xdr:spPr>
        <a:xfrm>
          <a:off x="135788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xdr:cNvSpPr/>
      </xdr:nvSpPr>
      <xdr:spPr>
        <a:xfrm>
          <a:off x="1202944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669" name="楕円 668"/>
        <xdr:cNvSpPr/>
      </xdr:nvSpPr>
      <xdr:spPr>
        <a:xfrm>
          <a:off x="14325600" y="140652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670" name="【児童館】&#10;有形固定資産減価償却率該当値テキスト"/>
        <xdr:cNvSpPr txBox="1"/>
      </xdr:nvSpPr>
      <xdr:spPr>
        <a:xfrm>
          <a:off x="144145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71" name="楕円 670"/>
        <xdr:cNvSpPr/>
      </xdr:nvSpPr>
      <xdr:spPr>
        <a:xfrm>
          <a:off x="135788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30480</xdr:rowOff>
    </xdr:to>
    <xdr:cxnSp macro="">
      <xdr:nvCxnSpPr>
        <xdr:cNvPr id="672" name="直線コネクタ 671"/>
        <xdr:cNvCxnSpPr/>
      </xdr:nvCxnSpPr>
      <xdr:spPr>
        <a:xfrm>
          <a:off x="13629640" y="1407795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673" name="楕円 672"/>
        <xdr:cNvSpPr/>
      </xdr:nvSpPr>
      <xdr:spPr>
        <a:xfrm>
          <a:off x="12804140" y="1398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123825</xdr:rowOff>
    </xdr:from>
    <xdr:to>
      <xdr:col>81</xdr:col>
      <xdr:colOff>50800</xdr:colOff>
      <xdr:row>83</xdr:row>
      <xdr:rowOff>163830</xdr:rowOff>
    </xdr:to>
    <xdr:cxnSp macro="">
      <xdr:nvCxnSpPr>
        <xdr:cNvPr id="674" name="直線コネクタ 673"/>
        <xdr:cNvCxnSpPr/>
      </xdr:nvCxnSpPr>
      <xdr:spPr>
        <a:xfrm>
          <a:off x="12854940" y="1403794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57786</xdr:rowOff>
    </xdr:from>
    <xdr:to>
      <xdr:col>72</xdr:col>
      <xdr:colOff>38100</xdr:colOff>
      <xdr:row>86</xdr:row>
      <xdr:rowOff>159386</xdr:rowOff>
    </xdr:to>
    <xdr:sp macro="" textlink="">
      <xdr:nvSpPr>
        <xdr:cNvPr id="675" name="楕円 674"/>
        <xdr:cNvSpPr/>
      </xdr:nvSpPr>
      <xdr:spPr>
        <a:xfrm>
          <a:off x="12029440" y="14474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86</xdr:row>
      <xdr:rowOff>108586</xdr:rowOff>
    </xdr:to>
    <xdr:cxnSp macro="">
      <xdr:nvCxnSpPr>
        <xdr:cNvPr id="676" name="直線コネクタ 675"/>
        <xdr:cNvCxnSpPr/>
      </xdr:nvCxnSpPr>
      <xdr:spPr>
        <a:xfrm flipV="1">
          <a:off x="12072620" y="14037945"/>
          <a:ext cx="782320" cy="4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95886</xdr:rowOff>
    </xdr:from>
    <xdr:to>
      <xdr:col>67</xdr:col>
      <xdr:colOff>101600</xdr:colOff>
      <xdr:row>83</xdr:row>
      <xdr:rowOff>26036</xdr:rowOff>
    </xdr:to>
    <xdr:sp macro="" textlink="">
      <xdr:nvSpPr>
        <xdr:cNvPr id="677" name="楕円 676"/>
        <xdr:cNvSpPr/>
      </xdr:nvSpPr>
      <xdr:spPr>
        <a:xfrm>
          <a:off x="1123188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146686</xdr:rowOff>
    </xdr:from>
    <xdr:to>
      <xdr:col>71</xdr:col>
      <xdr:colOff>177800</xdr:colOff>
      <xdr:row>86</xdr:row>
      <xdr:rowOff>108586</xdr:rowOff>
    </xdr:to>
    <xdr:cxnSp macro="">
      <xdr:nvCxnSpPr>
        <xdr:cNvPr id="678" name="直線コネクタ 677"/>
        <xdr:cNvCxnSpPr/>
      </xdr:nvCxnSpPr>
      <xdr:spPr>
        <a:xfrm>
          <a:off x="11282680" y="13893166"/>
          <a:ext cx="78994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xdr:cNvSpPr txBox="1"/>
      </xdr:nvSpPr>
      <xdr:spPr>
        <a:xfrm>
          <a:off x="13437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児童館】&#10;有形固定資産減価償却率"/>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81" name="n_3aveValue【児童館】&#10;有形固定資産減価償却率"/>
        <xdr:cNvSpPr txBox="1"/>
      </xdr:nvSpPr>
      <xdr:spPr>
        <a:xfrm>
          <a:off x="119005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83" name="n_1mainValue【児童館】&#10;有形固定資産減価償却率"/>
        <xdr:cNvSpPr txBox="1"/>
      </xdr:nvSpPr>
      <xdr:spPr>
        <a:xfrm>
          <a:off x="13437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684" name="n_2mainValue【児童館】&#10;有形固定資産減価償却率"/>
        <xdr:cNvSpPr txBox="1"/>
      </xdr:nvSpPr>
      <xdr:spPr>
        <a:xfrm>
          <a:off x="126752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150513</xdr:rowOff>
    </xdr:from>
    <xdr:ext cx="405111" cy="259045"/>
    <xdr:sp macro="" textlink="">
      <xdr:nvSpPr>
        <xdr:cNvPr id="685" name="n_3mainValue【児童館】&#10;有形固定資産減価償却率"/>
        <xdr:cNvSpPr txBox="1"/>
      </xdr:nvSpPr>
      <xdr:spPr>
        <a:xfrm>
          <a:off x="11900544"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17163</xdr:rowOff>
    </xdr:from>
    <xdr:ext cx="405111" cy="259045"/>
    <xdr:sp macro="" textlink="">
      <xdr:nvSpPr>
        <xdr:cNvPr id="686" name="n_4mainValue【児童館】&#10;有形固定資産減価償却率"/>
        <xdr:cNvSpPr txBox="1"/>
      </xdr:nvSpPr>
      <xdr:spPr>
        <a:xfrm>
          <a:off x="1110298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xdr:cNvCxnSpPr/>
      </xdr:nvCxnSpPr>
      <xdr:spPr>
        <a:xfrm flipV="1">
          <a:off x="19509104" y="13232131"/>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xdr:cNvSpPr txBox="1"/>
      </xdr:nvSpPr>
      <xdr:spPr>
        <a:xfrm>
          <a:off x="19547840"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xdr:cNvCxnSpPr/>
      </xdr:nvCxnSpPr>
      <xdr:spPr>
        <a:xfrm>
          <a:off x="194437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xdr:cNvSpPr txBox="1"/>
      </xdr:nvSpPr>
      <xdr:spPr>
        <a:xfrm>
          <a:off x="19547840" y="130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xdr:cNvCxnSpPr/>
      </xdr:nvCxnSpPr>
      <xdr:spPr>
        <a:xfrm>
          <a:off x="1944370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715" name="【児童館】&#10;一人当たり面積平均値テキスト"/>
        <xdr:cNvSpPr txBox="1"/>
      </xdr:nvSpPr>
      <xdr:spPr>
        <a:xfrm>
          <a:off x="19547840" y="142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xdr:cNvSpPr/>
      </xdr:nvSpPr>
      <xdr:spPr>
        <a:xfrm>
          <a:off x="1945894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xdr:cNvSpPr/>
      </xdr:nvSpPr>
      <xdr:spPr>
        <a:xfrm>
          <a:off x="18735040" y="14225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179374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xdr:cNvSpPr/>
      </xdr:nvSpPr>
      <xdr:spPr>
        <a:xfrm>
          <a:off x="1716278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xdr:cNvSpPr/>
      </xdr:nvSpPr>
      <xdr:spPr>
        <a:xfrm>
          <a:off x="16388080" y="1430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26" name="楕円 725"/>
        <xdr:cNvSpPr/>
      </xdr:nvSpPr>
      <xdr:spPr>
        <a:xfrm>
          <a:off x="1945894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151147</xdr:rowOff>
    </xdr:from>
    <xdr:ext cx="469744" cy="259045"/>
    <xdr:sp macro="" textlink="">
      <xdr:nvSpPr>
        <xdr:cNvPr id="727" name="【児童館】&#10;一人当たり面積該当値テキスト"/>
        <xdr:cNvSpPr txBox="1"/>
      </xdr:nvSpPr>
      <xdr:spPr>
        <a:xfrm>
          <a:off x="1954784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8" name="楕円 727"/>
        <xdr:cNvSpPr/>
      </xdr:nvSpPr>
      <xdr:spPr>
        <a:xfrm>
          <a:off x="1873504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15239</xdr:rowOff>
    </xdr:to>
    <xdr:cxnSp macro="">
      <xdr:nvCxnSpPr>
        <xdr:cNvPr id="729" name="直線コネクタ 728"/>
        <xdr:cNvCxnSpPr/>
      </xdr:nvCxnSpPr>
      <xdr:spPr>
        <a:xfrm flipV="1">
          <a:off x="18778220" y="1408938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30" name="楕円 729"/>
        <xdr:cNvSpPr/>
      </xdr:nvSpPr>
      <xdr:spPr>
        <a:xfrm>
          <a:off x="17937480" y="1405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22861</xdr:rowOff>
    </xdr:to>
    <xdr:cxnSp macro="">
      <xdr:nvCxnSpPr>
        <xdr:cNvPr id="731" name="直線コネクタ 730"/>
        <xdr:cNvCxnSpPr/>
      </xdr:nvCxnSpPr>
      <xdr:spPr>
        <a:xfrm flipV="1">
          <a:off x="17988280" y="1409699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732" name="楕円 731"/>
        <xdr:cNvSpPr/>
      </xdr:nvSpPr>
      <xdr:spPr>
        <a:xfrm>
          <a:off x="17162780" y="1423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85</xdr:row>
      <xdr:rowOff>30480</xdr:rowOff>
    </xdr:to>
    <xdr:cxnSp macro="">
      <xdr:nvCxnSpPr>
        <xdr:cNvPr id="733" name="直線コネクタ 732"/>
        <xdr:cNvCxnSpPr/>
      </xdr:nvCxnSpPr>
      <xdr:spPr>
        <a:xfrm flipV="1">
          <a:off x="17213580" y="14104621"/>
          <a:ext cx="7747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162561</xdr:rowOff>
    </xdr:from>
    <xdr:to>
      <xdr:col>98</xdr:col>
      <xdr:colOff>38100</xdr:colOff>
      <xdr:row>84</xdr:row>
      <xdr:rowOff>92711</xdr:rowOff>
    </xdr:to>
    <xdr:sp macro="" textlink="">
      <xdr:nvSpPr>
        <xdr:cNvPr id="734" name="楕円 733"/>
        <xdr:cNvSpPr/>
      </xdr:nvSpPr>
      <xdr:spPr>
        <a:xfrm>
          <a:off x="16388080" y="14076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41911</xdr:rowOff>
    </xdr:from>
    <xdr:to>
      <xdr:col>102</xdr:col>
      <xdr:colOff>114300</xdr:colOff>
      <xdr:row>85</xdr:row>
      <xdr:rowOff>30480</xdr:rowOff>
    </xdr:to>
    <xdr:cxnSp macro="">
      <xdr:nvCxnSpPr>
        <xdr:cNvPr id="735" name="直線コネクタ 734"/>
        <xdr:cNvCxnSpPr/>
      </xdr:nvCxnSpPr>
      <xdr:spPr>
        <a:xfrm>
          <a:off x="16431260" y="14123671"/>
          <a:ext cx="78232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736" name="n_1aveValue【児童館】&#10;一人当たり面積"/>
        <xdr:cNvSpPr txBox="1"/>
      </xdr:nvSpPr>
      <xdr:spPr>
        <a:xfrm>
          <a:off x="185611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7" name="n_2aveValue【児童館】&#10;一人当たり面積"/>
        <xdr:cNvSpPr txBox="1"/>
      </xdr:nvSpPr>
      <xdr:spPr>
        <a:xfrm>
          <a:off x="1777626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xdr:cNvSpPr txBox="1"/>
      </xdr:nvSpPr>
      <xdr:spPr>
        <a:xfrm>
          <a:off x="1700156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9" name="n_4aveValue【児童館】&#10;一人当たり面積"/>
        <xdr:cNvSpPr txBox="1"/>
      </xdr:nvSpPr>
      <xdr:spPr>
        <a:xfrm>
          <a:off x="1622686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40" name="n_1mainValue【児童館】&#10;一人当たり面積"/>
        <xdr:cNvSpPr txBox="1"/>
      </xdr:nvSpPr>
      <xdr:spPr>
        <a:xfrm>
          <a:off x="185611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90188</xdr:rowOff>
    </xdr:from>
    <xdr:ext cx="469744" cy="259045"/>
    <xdr:sp macro="" textlink="">
      <xdr:nvSpPr>
        <xdr:cNvPr id="741" name="n_2mainValue【児童館】&#10;一人当たり面積"/>
        <xdr:cNvSpPr txBox="1"/>
      </xdr:nvSpPr>
      <xdr:spPr>
        <a:xfrm>
          <a:off x="1777626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72407</xdr:rowOff>
    </xdr:from>
    <xdr:ext cx="469744" cy="259045"/>
    <xdr:sp macro="" textlink="">
      <xdr:nvSpPr>
        <xdr:cNvPr id="742" name="n_3mainValue【児童館】&#10;一人当たり面積"/>
        <xdr:cNvSpPr txBox="1"/>
      </xdr:nvSpPr>
      <xdr:spPr>
        <a:xfrm>
          <a:off x="1700156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743" name="n_4mainValue【児童館】&#10;一人当たり面積"/>
        <xdr:cNvSpPr txBox="1"/>
      </xdr:nvSpPr>
      <xdr:spPr>
        <a:xfrm>
          <a:off x="16226867" y="138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72" name="【公民館】&#10;有形固定資産減価償却率平均値テキスト"/>
        <xdr:cNvSpPr txBox="1"/>
      </xdr:nvSpPr>
      <xdr:spPr>
        <a:xfrm>
          <a:off x="14414500"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xdr:cNvSpPr/>
      </xdr:nvSpPr>
      <xdr:spPr>
        <a:xfrm>
          <a:off x="13578840" y="1758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xdr:cNvSpPr/>
      </xdr:nvSpPr>
      <xdr:spPr>
        <a:xfrm>
          <a:off x="12029440" y="1754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xdr:cNvSpPr/>
      </xdr:nvSpPr>
      <xdr:spPr>
        <a:xfrm>
          <a:off x="1123188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83" name="楕円 782"/>
        <xdr:cNvSpPr/>
      </xdr:nvSpPr>
      <xdr:spPr>
        <a:xfrm>
          <a:off x="14325600" y="17471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84" name="【公民館】&#10;有形固定資産減価償却率該当値テキスト"/>
        <xdr:cNvSpPr txBox="1"/>
      </xdr:nvSpPr>
      <xdr:spPr>
        <a:xfrm>
          <a:off x="144145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85" name="楕円 784"/>
        <xdr:cNvSpPr/>
      </xdr:nvSpPr>
      <xdr:spPr>
        <a:xfrm>
          <a:off x="1357884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87630</xdr:rowOff>
    </xdr:to>
    <xdr:cxnSp macro="">
      <xdr:nvCxnSpPr>
        <xdr:cNvPr id="786" name="直線コネクタ 785"/>
        <xdr:cNvCxnSpPr/>
      </xdr:nvCxnSpPr>
      <xdr:spPr>
        <a:xfrm>
          <a:off x="13629640" y="1752219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11430</xdr:rowOff>
    </xdr:from>
    <xdr:to>
      <xdr:col>76</xdr:col>
      <xdr:colOff>165100</xdr:colOff>
      <xdr:row>104</xdr:row>
      <xdr:rowOff>113030</xdr:rowOff>
    </xdr:to>
    <xdr:sp macro="" textlink="">
      <xdr:nvSpPr>
        <xdr:cNvPr id="787" name="楕円 786"/>
        <xdr:cNvSpPr/>
      </xdr:nvSpPr>
      <xdr:spPr>
        <a:xfrm>
          <a:off x="12804140" y="174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62230</xdr:rowOff>
    </xdr:from>
    <xdr:to>
      <xdr:col>81</xdr:col>
      <xdr:colOff>50800</xdr:colOff>
      <xdr:row>104</xdr:row>
      <xdr:rowOff>87630</xdr:rowOff>
    </xdr:to>
    <xdr:cxnSp macro="">
      <xdr:nvCxnSpPr>
        <xdr:cNvPr id="788" name="直線コネクタ 787"/>
        <xdr:cNvCxnSpPr/>
      </xdr:nvCxnSpPr>
      <xdr:spPr>
        <a:xfrm>
          <a:off x="12854940" y="174967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789" name="楕円 788"/>
        <xdr:cNvSpPr/>
      </xdr:nvSpPr>
      <xdr:spPr>
        <a:xfrm>
          <a:off x="12029440" y="17424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36830</xdr:rowOff>
    </xdr:from>
    <xdr:to>
      <xdr:col>76</xdr:col>
      <xdr:colOff>114300</xdr:colOff>
      <xdr:row>104</xdr:row>
      <xdr:rowOff>62230</xdr:rowOff>
    </xdr:to>
    <xdr:cxnSp macro="">
      <xdr:nvCxnSpPr>
        <xdr:cNvPr id="790" name="直線コネクタ 789"/>
        <xdr:cNvCxnSpPr/>
      </xdr:nvCxnSpPr>
      <xdr:spPr>
        <a:xfrm>
          <a:off x="12072620" y="174713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791" name="楕円 790"/>
        <xdr:cNvSpPr/>
      </xdr:nvSpPr>
      <xdr:spPr>
        <a:xfrm>
          <a:off x="11231880" y="1736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36830</xdr:rowOff>
    </xdr:to>
    <xdr:cxnSp macro="">
      <xdr:nvCxnSpPr>
        <xdr:cNvPr id="792" name="直線コネクタ 791"/>
        <xdr:cNvCxnSpPr/>
      </xdr:nvCxnSpPr>
      <xdr:spPr>
        <a:xfrm>
          <a:off x="11282680" y="17419320"/>
          <a:ext cx="78994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93" name="n_1aveValue【公民館】&#10;有形固定資産減価償却率"/>
        <xdr:cNvSpPr txBox="1"/>
      </xdr:nvSpPr>
      <xdr:spPr>
        <a:xfrm>
          <a:off x="134372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4" name="n_2aveValue【公民館】&#10;有形固定資産減価償却率"/>
        <xdr:cNvSpPr txBox="1"/>
      </xdr:nvSpPr>
      <xdr:spPr>
        <a:xfrm>
          <a:off x="126752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95" name="n_3aveValue【公民館】&#10;有形固定資産減価償却率"/>
        <xdr:cNvSpPr txBox="1"/>
      </xdr:nvSpPr>
      <xdr:spPr>
        <a:xfrm>
          <a:off x="11900544"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96" name="n_4aveValue【公民館】&#10;有形固定資産減価償却率"/>
        <xdr:cNvSpPr txBox="1"/>
      </xdr:nvSpPr>
      <xdr:spPr>
        <a:xfrm>
          <a:off x="1110298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154957</xdr:rowOff>
    </xdr:from>
    <xdr:ext cx="405111" cy="259045"/>
    <xdr:sp macro="" textlink="">
      <xdr:nvSpPr>
        <xdr:cNvPr id="797" name="n_1mainValue【公民館】&#10;有形固定資産減価償却率"/>
        <xdr:cNvSpPr txBox="1"/>
      </xdr:nvSpPr>
      <xdr:spPr>
        <a:xfrm>
          <a:off x="134372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129557</xdr:rowOff>
    </xdr:from>
    <xdr:ext cx="405111" cy="259045"/>
    <xdr:sp macro="" textlink="">
      <xdr:nvSpPr>
        <xdr:cNvPr id="798" name="n_2mainValue【公民館】&#10;有形固定資産減価償却率"/>
        <xdr:cNvSpPr txBox="1"/>
      </xdr:nvSpPr>
      <xdr:spPr>
        <a:xfrm>
          <a:off x="126752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104157</xdr:rowOff>
    </xdr:from>
    <xdr:ext cx="405111" cy="259045"/>
    <xdr:sp macro="" textlink="">
      <xdr:nvSpPr>
        <xdr:cNvPr id="799" name="n_3mainValue【公民館】&#10;有形固定資産減価償却率"/>
        <xdr:cNvSpPr txBox="1"/>
      </xdr:nvSpPr>
      <xdr:spPr>
        <a:xfrm>
          <a:off x="11900544" y="1720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800" name="n_4mainValue【公民館】&#10;有形固定資産減価償却率"/>
        <xdr:cNvSpPr txBox="1"/>
      </xdr:nvSpPr>
      <xdr:spPr>
        <a:xfrm>
          <a:off x="1110298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xdr:cNvCxnSpPr/>
      </xdr:nvCxnSpPr>
      <xdr:spPr>
        <a:xfrm flipV="1">
          <a:off x="19509104" y="16887552"/>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xdr:cNvSpPr txBox="1"/>
      </xdr:nvSpPr>
      <xdr:spPr>
        <a:xfrm>
          <a:off x="19547840" y="1666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xdr:cNvCxnSpPr/>
      </xdr:nvCxnSpPr>
      <xdr:spPr>
        <a:xfrm>
          <a:off x="19443700" y="16887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31" name="【公民館】&#10;一人当たり面積平均値テキスト"/>
        <xdr:cNvSpPr txBox="1"/>
      </xdr:nvSpPr>
      <xdr:spPr>
        <a:xfrm>
          <a:off x="1954784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xdr:cNvSpPr/>
      </xdr:nvSpPr>
      <xdr:spPr>
        <a:xfrm>
          <a:off x="179374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xdr:cNvSpPr/>
      </xdr:nvSpPr>
      <xdr:spPr>
        <a:xfrm>
          <a:off x="171627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xdr:cNvSpPr/>
      </xdr:nvSpPr>
      <xdr:spPr>
        <a:xfrm>
          <a:off x="16388080" y="178246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842" name="楕円 841"/>
        <xdr:cNvSpPr/>
      </xdr:nvSpPr>
      <xdr:spPr>
        <a:xfrm>
          <a:off x="1945894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13625</xdr:rowOff>
    </xdr:from>
    <xdr:ext cx="469744" cy="259045"/>
    <xdr:sp macro="" textlink="">
      <xdr:nvSpPr>
        <xdr:cNvPr id="843" name="【公民館】&#10;一人当たり面積該当値テキスト"/>
        <xdr:cNvSpPr txBox="1"/>
      </xdr:nvSpPr>
      <xdr:spPr>
        <a:xfrm>
          <a:off x="19547840"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844" name="楕円 843"/>
        <xdr:cNvSpPr/>
      </xdr:nvSpPr>
      <xdr:spPr>
        <a:xfrm>
          <a:off x="18735040" y="17814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85998</xdr:rowOff>
    </xdr:from>
    <xdr:to>
      <xdr:col>116</xdr:col>
      <xdr:colOff>63500</xdr:colOff>
      <xdr:row>106</xdr:row>
      <xdr:rowOff>95794</xdr:rowOff>
    </xdr:to>
    <xdr:cxnSp macro="">
      <xdr:nvCxnSpPr>
        <xdr:cNvPr id="845" name="直線コネクタ 844"/>
        <xdr:cNvCxnSpPr/>
      </xdr:nvCxnSpPr>
      <xdr:spPr>
        <a:xfrm flipV="1">
          <a:off x="18778220" y="17855838"/>
          <a:ext cx="7315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53158</xdr:rowOff>
    </xdr:from>
    <xdr:to>
      <xdr:col>107</xdr:col>
      <xdr:colOff>101600</xdr:colOff>
      <xdr:row>106</xdr:row>
      <xdr:rowOff>154758</xdr:rowOff>
    </xdr:to>
    <xdr:sp macro="" textlink="">
      <xdr:nvSpPr>
        <xdr:cNvPr id="846" name="楕円 845"/>
        <xdr:cNvSpPr/>
      </xdr:nvSpPr>
      <xdr:spPr>
        <a:xfrm>
          <a:off x="17937480" y="17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103958</xdr:rowOff>
    </xdr:to>
    <xdr:cxnSp macro="">
      <xdr:nvCxnSpPr>
        <xdr:cNvPr id="847" name="直線コネクタ 846"/>
        <xdr:cNvCxnSpPr/>
      </xdr:nvCxnSpPr>
      <xdr:spPr>
        <a:xfrm flipV="1">
          <a:off x="17988280" y="17865634"/>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48" name="楕円 847"/>
        <xdr:cNvSpPr/>
      </xdr:nvSpPr>
      <xdr:spPr>
        <a:xfrm>
          <a:off x="17162780" y="17934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103958</xdr:rowOff>
    </xdr:from>
    <xdr:to>
      <xdr:col>107</xdr:col>
      <xdr:colOff>50800</xdr:colOff>
      <xdr:row>107</xdr:row>
      <xdr:rowOff>43543</xdr:rowOff>
    </xdr:to>
    <xdr:cxnSp macro="">
      <xdr:nvCxnSpPr>
        <xdr:cNvPr id="849" name="直線コネクタ 848"/>
        <xdr:cNvCxnSpPr/>
      </xdr:nvCxnSpPr>
      <xdr:spPr>
        <a:xfrm flipV="1">
          <a:off x="17213580" y="17873798"/>
          <a:ext cx="7747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50" name="楕円 849"/>
        <xdr:cNvSpPr/>
      </xdr:nvSpPr>
      <xdr:spPr>
        <a:xfrm>
          <a:off x="16388080" y="178393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120287</xdr:rowOff>
    </xdr:from>
    <xdr:to>
      <xdr:col>102</xdr:col>
      <xdr:colOff>114300</xdr:colOff>
      <xdr:row>107</xdr:row>
      <xdr:rowOff>43543</xdr:rowOff>
    </xdr:to>
    <xdr:cxnSp macro="">
      <xdr:nvCxnSpPr>
        <xdr:cNvPr id="851" name="直線コネクタ 850"/>
        <xdr:cNvCxnSpPr/>
      </xdr:nvCxnSpPr>
      <xdr:spPr>
        <a:xfrm>
          <a:off x="16431260" y="17890127"/>
          <a:ext cx="78232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52" name="n_1aveValue【公民館】&#10;一人当たり面積"/>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53" name="n_2aveValue【公民館】&#10;一人当たり面積"/>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4" name="n_3aveValue【公民館】&#10;一人当たり面積"/>
        <xdr:cNvSpPr txBox="1"/>
      </xdr:nvSpPr>
      <xdr:spPr>
        <a:xfrm>
          <a:off x="170015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55" name="n_4aveValue【公民館】&#10;一人当たり面積"/>
        <xdr:cNvSpPr txBox="1"/>
      </xdr:nvSpPr>
      <xdr:spPr>
        <a:xfrm>
          <a:off x="162268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137721</xdr:rowOff>
    </xdr:from>
    <xdr:ext cx="469744" cy="259045"/>
    <xdr:sp macro="" textlink="">
      <xdr:nvSpPr>
        <xdr:cNvPr id="856" name="n_1mainValue【公民館】&#10;一人当たり面積"/>
        <xdr:cNvSpPr txBox="1"/>
      </xdr:nvSpPr>
      <xdr:spPr>
        <a:xfrm>
          <a:off x="18561127" y="179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145885</xdr:rowOff>
    </xdr:from>
    <xdr:ext cx="469744" cy="259045"/>
    <xdr:sp macro="" textlink="">
      <xdr:nvSpPr>
        <xdr:cNvPr id="857" name="n_2mainValue【公民館】&#10;一人当たり面積"/>
        <xdr:cNvSpPr txBox="1"/>
      </xdr:nvSpPr>
      <xdr:spPr>
        <a:xfrm>
          <a:off x="17776267" y="1791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58" name="n_3mainValue【公民館】&#10;一人当たり面積"/>
        <xdr:cNvSpPr txBox="1"/>
      </xdr:nvSpPr>
      <xdr:spPr>
        <a:xfrm>
          <a:off x="17001567" y="180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59" name="n_4mainValue【公民館】&#10;一人当たり面積"/>
        <xdr:cNvSpPr txBox="1"/>
      </xdr:nvSpPr>
      <xdr:spPr>
        <a:xfrm>
          <a:off x="162268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全体では類似団体と比較して特に有形固定資産減価償却率が高くなっている施設は、公営住宅、体育館・プール及び庁舎で、特に低くなっている施設は、保育園、公民館である。 </a:t>
          </a:r>
          <a:endParaRPr lang="ja-JP" altLang="ja-JP" sz="1400">
            <a:effectLst/>
          </a:endParaRPr>
        </a:p>
        <a:p>
          <a:r>
            <a:rPr lang="ja-JP" altLang="ja-JP" sz="1100" b="0" i="0" baseline="0">
              <a:solidFill>
                <a:schemeClr val="dk1"/>
              </a:solidFill>
              <a:effectLst/>
              <a:latin typeface="+mn-lt"/>
              <a:ea typeface="+mn-ea"/>
              <a:cs typeface="+mn-cs"/>
            </a:rPr>
            <a:t>また、一人当たりの面積からすると、保育園、庁舎が高く、保育園については、合併後に行った施設の統廃合により、有形固定資産減価償却率が低くなっているが、一人当たり面積については、ほぼ横ばいではあるものの若干増加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特に有形固定資産減価償却率が高い公営住宅については、有形固定資産減価償却率８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％、体育館・プールについては９</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％で、その他の公共施設も個別施設計画策定に際して</a:t>
          </a:r>
          <a:r>
            <a:rPr lang="ja-JP" altLang="en-US" sz="1100" b="0" i="0" baseline="0">
              <a:solidFill>
                <a:schemeClr val="dk1"/>
              </a:solidFill>
              <a:effectLst/>
              <a:latin typeface="+mn-lt"/>
              <a:ea typeface="+mn-ea"/>
              <a:cs typeface="+mn-cs"/>
            </a:rPr>
            <a:t>、再編について検討し、将来の改修、建替費用について試算していく。</a:t>
          </a:r>
        </a:p>
        <a:p>
          <a:pPr eaLnBrk="1" fontAlgn="auto" latinLnBrk="0" hangingPunct="1"/>
          <a:r>
            <a:rPr lang="ja-JP" altLang="ja-JP" sz="1100" b="0" i="0" baseline="0">
              <a:solidFill>
                <a:schemeClr val="dk1"/>
              </a:solidFill>
              <a:effectLst/>
              <a:latin typeface="+mn-lt"/>
              <a:ea typeface="+mn-ea"/>
              <a:cs typeface="+mn-cs"/>
            </a:rPr>
            <a:t>今後は、年々と加速する少子高齢化の影響もあり人口減少が進むなかで、利用者が少ない施設は集約複合化も検討しながら、時代の規模にあわせて小さくなるのではなく、地域課題を解決しながら賢く収縮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124960" y="6051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03606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312160" y="6062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514600" y="602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739900" y="597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965200" y="596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xdr:rowOff>
    </xdr:from>
    <xdr:to>
      <xdr:col>24</xdr:col>
      <xdr:colOff>114300</xdr:colOff>
      <xdr:row>36</xdr:row>
      <xdr:rowOff>102870</xdr:rowOff>
    </xdr:to>
    <xdr:sp macro="" textlink="">
      <xdr:nvSpPr>
        <xdr:cNvPr id="72" name="楕円 71"/>
        <xdr:cNvSpPr/>
      </xdr:nvSpPr>
      <xdr:spPr>
        <a:xfrm>
          <a:off x="403606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24147</xdr:rowOff>
    </xdr:from>
    <xdr:ext cx="405111" cy="259045"/>
    <xdr:sp macro="" textlink="">
      <xdr:nvSpPr>
        <xdr:cNvPr id="73" name="【図書館】&#10;有形固定資産減価償却率該当値テキスト"/>
        <xdr:cNvSpPr txBox="1"/>
      </xdr:nvSpPr>
      <xdr:spPr>
        <a:xfrm>
          <a:off x="4124960"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74" name="楕円 73"/>
        <xdr:cNvSpPr/>
      </xdr:nvSpPr>
      <xdr:spPr>
        <a:xfrm>
          <a:off x="3312160" y="6036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52070</xdr:rowOff>
    </xdr:from>
    <xdr:to>
      <xdr:col>24</xdr:col>
      <xdr:colOff>63500</xdr:colOff>
      <xdr:row>36</xdr:row>
      <xdr:rowOff>52070</xdr:rowOff>
    </xdr:to>
    <xdr:cxnSp macro="">
      <xdr:nvCxnSpPr>
        <xdr:cNvPr id="75" name="直線コネクタ 74"/>
        <xdr:cNvCxnSpPr/>
      </xdr:nvCxnSpPr>
      <xdr:spPr>
        <a:xfrm>
          <a:off x="3355340" y="60871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6" name="楕円 75"/>
        <xdr:cNvSpPr/>
      </xdr:nvSpPr>
      <xdr:spPr>
        <a:xfrm>
          <a:off x="2514600" y="601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26670</xdr:rowOff>
    </xdr:from>
    <xdr:to>
      <xdr:col>19</xdr:col>
      <xdr:colOff>177800</xdr:colOff>
      <xdr:row>36</xdr:row>
      <xdr:rowOff>52070</xdr:rowOff>
    </xdr:to>
    <xdr:cxnSp macro="">
      <xdr:nvCxnSpPr>
        <xdr:cNvPr id="77" name="直線コネクタ 76"/>
        <xdr:cNvCxnSpPr/>
      </xdr:nvCxnSpPr>
      <xdr:spPr>
        <a:xfrm>
          <a:off x="2565400" y="606171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121920</xdr:rowOff>
    </xdr:from>
    <xdr:to>
      <xdr:col>10</xdr:col>
      <xdr:colOff>165100</xdr:colOff>
      <xdr:row>36</xdr:row>
      <xdr:rowOff>52070</xdr:rowOff>
    </xdr:to>
    <xdr:sp macro="" textlink="">
      <xdr:nvSpPr>
        <xdr:cNvPr id="78" name="楕円 77"/>
        <xdr:cNvSpPr/>
      </xdr:nvSpPr>
      <xdr:spPr>
        <a:xfrm>
          <a:off x="1739900" y="598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1270</xdr:rowOff>
    </xdr:from>
    <xdr:to>
      <xdr:col>15</xdr:col>
      <xdr:colOff>50800</xdr:colOff>
      <xdr:row>36</xdr:row>
      <xdr:rowOff>26670</xdr:rowOff>
    </xdr:to>
    <xdr:cxnSp macro="">
      <xdr:nvCxnSpPr>
        <xdr:cNvPr id="79" name="直線コネクタ 78"/>
        <xdr:cNvCxnSpPr/>
      </xdr:nvCxnSpPr>
      <xdr:spPr>
        <a:xfrm>
          <a:off x="1790700" y="603631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67310</xdr:rowOff>
    </xdr:from>
    <xdr:to>
      <xdr:col>6</xdr:col>
      <xdr:colOff>38100</xdr:colOff>
      <xdr:row>35</xdr:row>
      <xdr:rowOff>168910</xdr:rowOff>
    </xdr:to>
    <xdr:sp macro="" textlink="">
      <xdr:nvSpPr>
        <xdr:cNvPr id="80" name="楕円 79"/>
        <xdr:cNvSpPr/>
      </xdr:nvSpPr>
      <xdr:spPr>
        <a:xfrm>
          <a:off x="965200" y="5934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118110</xdr:rowOff>
    </xdr:from>
    <xdr:to>
      <xdr:col>10</xdr:col>
      <xdr:colOff>114300</xdr:colOff>
      <xdr:row>36</xdr:row>
      <xdr:rowOff>1270</xdr:rowOff>
    </xdr:to>
    <xdr:cxnSp macro="">
      <xdr:nvCxnSpPr>
        <xdr:cNvPr id="81" name="直線コネクタ 80"/>
        <xdr:cNvCxnSpPr/>
      </xdr:nvCxnSpPr>
      <xdr:spPr>
        <a:xfrm>
          <a:off x="1008380" y="5985510"/>
          <a:ext cx="78232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xdr:cNvSpPr txBox="1"/>
      </xdr:nvSpPr>
      <xdr:spPr>
        <a:xfrm>
          <a:off x="317056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xdr:cNvSpPr txBox="1"/>
      </xdr:nvSpPr>
      <xdr:spPr>
        <a:xfrm>
          <a:off x="238570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xdr:cNvSpPr txBox="1"/>
      </xdr:nvSpPr>
      <xdr:spPr>
        <a:xfrm>
          <a:off x="161100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xdr:cNvSpPr txBox="1"/>
      </xdr:nvSpPr>
      <xdr:spPr>
        <a:xfrm>
          <a:off x="83630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119397</xdr:rowOff>
    </xdr:from>
    <xdr:ext cx="405111" cy="259045"/>
    <xdr:sp macro="" textlink="">
      <xdr:nvSpPr>
        <xdr:cNvPr id="86" name="n_1mainValue【図書館】&#10;有形固定資産減価償却率"/>
        <xdr:cNvSpPr txBox="1"/>
      </xdr:nvSpPr>
      <xdr:spPr>
        <a:xfrm>
          <a:off x="3170564"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93997</xdr:rowOff>
    </xdr:from>
    <xdr:ext cx="405111" cy="259045"/>
    <xdr:sp macro="" textlink="">
      <xdr:nvSpPr>
        <xdr:cNvPr id="87" name="n_2mainValue【図書館】&#10;有形固定資産減価償却率"/>
        <xdr:cNvSpPr txBox="1"/>
      </xdr:nvSpPr>
      <xdr:spPr>
        <a:xfrm>
          <a:off x="238570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43197</xdr:rowOff>
    </xdr:from>
    <xdr:ext cx="405111" cy="259045"/>
    <xdr:sp macro="" textlink="">
      <xdr:nvSpPr>
        <xdr:cNvPr id="88" name="n_3mainValue【図書館】&#10;有形固定資産減価償却率"/>
        <xdr:cNvSpPr txBox="1"/>
      </xdr:nvSpPr>
      <xdr:spPr>
        <a:xfrm>
          <a:off x="161100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13987</xdr:rowOff>
    </xdr:from>
    <xdr:ext cx="405111" cy="259045"/>
    <xdr:sp macro="" textlink="">
      <xdr:nvSpPr>
        <xdr:cNvPr id="89" name="n_4mainValue【図書館】&#10;有形固定資産減価償却率"/>
        <xdr:cNvSpPr txBox="1"/>
      </xdr:nvSpPr>
      <xdr:spPr>
        <a:xfrm>
          <a:off x="83630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9219565" y="5685064"/>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9258300"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915416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9258300"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915416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9258300" y="667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9192260" y="6698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844550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767080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09854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31" name="楕円 130"/>
        <xdr:cNvSpPr/>
      </xdr:nvSpPr>
      <xdr:spPr>
        <a:xfrm>
          <a:off x="9192260" y="6526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7455</xdr:rowOff>
    </xdr:from>
    <xdr:ext cx="469744" cy="259045"/>
    <xdr:sp macro="" textlink="">
      <xdr:nvSpPr>
        <xdr:cNvPr id="132" name="【図書館】&#10;一人当たり面積該当値テキスト"/>
        <xdr:cNvSpPr txBox="1"/>
      </xdr:nvSpPr>
      <xdr:spPr>
        <a:xfrm>
          <a:off x="9258300" y="637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169091</xdr:rowOff>
    </xdr:from>
    <xdr:to>
      <xdr:col>50</xdr:col>
      <xdr:colOff>165100</xdr:colOff>
      <xdr:row>39</xdr:row>
      <xdr:rowOff>99241</xdr:rowOff>
    </xdr:to>
    <xdr:sp macro="" textlink="">
      <xdr:nvSpPr>
        <xdr:cNvPr id="133" name="楕円 132"/>
        <xdr:cNvSpPr/>
      </xdr:nvSpPr>
      <xdr:spPr>
        <a:xfrm>
          <a:off x="8445500" y="6539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35378</xdr:rowOff>
    </xdr:from>
    <xdr:to>
      <xdr:col>55</xdr:col>
      <xdr:colOff>0</xdr:colOff>
      <xdr:row>39</xdr:row>
      <xdr:rowOff>48441</xdr:rowOff>
    </xdr:to>
    <xdr:cxnSp macro="">
      <xdr:nvCxnSpPr>
        <xdr:cNvPr id="134" name="直線コネクタ 133"/>
        <xdr:cNvCxnSpPr/>
      </xdr:nvCxnSpPr>
      <xdr:spPr>
        <a:xfrm flipV="1">
          <a:off x="8496300" y="6573338"/>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7438</xdr:rowOff>
    </xdr:from>
    <xdr:to>
      <xdr:col>46</xdr:col>
      <xdr:colOff>38100</xdr:colOff>
      <xdr:row>39</xdr:row>
      <xdr:rowOff>109038</xdr:rowOff>
    </xdr:to>
    <xdr:sp macro="" textlink="">
      <xdr:nvSpPr>
        <xdr:cNvPr id="135" name="楕円 134"/>
        <xdr:cNvSpPr/>
      </xdr:nvSpPr>
      <xdr:spPr>
        <a:xfrm>
          <a:off x="7670800" y="6545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48441</xdr:rowOff>
    </xdr:from>
    <xdr:to>
      <xdr:col>50</xdr:col>
      <xdr:colOff>114300</xdr:colOff>
      <xdr:row>39</xdr:row>
      <xdr:rowOff>58238</xdr:rowOff>
    </xdr:to>
    <xdr:cxnSp macro="">
      <xdr:nvCxnSpPr>
        <xdr:cNvPr id="136" name="直線コネクタ 135"/>
        <xdr:cNvCxnSpPr/>
      </xdr:nvCxnSpPr>
      <xdr:spPr>
        <a:xfrm flipV="1">
          <a:off x="7713980" y="6586401"/>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33565</xdr:rowOff>
    </xdr:from>
    <xdr:to>
      <xdr:col>41</xdr:col>
      <xdr:colOff>101600</xdr:colOff>
      <xdr:row>39</xdr:row>
      <xdr:rowOff>135165</xdr:rowOff>
    </xdr:to>
    <xdr:sp macro="" textlink="">
      <xdr:nvSpPr>
        <xdr:cNvPr id="137" name="楕円 136"/>
        <xdr:cNvSpPr/>
      </xdr:nvSpPr>
      <xdr:spPr>
        <a:xfrm>
          <a:off x="6873240" y="65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58238</xdr:rowOff>
    </xdr:from>
    <xdr:to>
      <xdr:col>45</xdr:col>
      <xdr:colOff>177800</xdr:colOff>
      <xdr:row>39</xdr:row>
      <xdr:rowOff>84365</xdr:rowOff>
    </xdr:to>
    <xdr:cxnSp macro="">
      <xdr:nvCxnSpPr>
        <xdr:cNvPr id="138" name="直線コネクタ 137"/>
        <xdr:cNvCxnSpPr/>
      </xdr:nvCxnSpPr>
      <xdr:spPr>
        <a:xfrm flipV="1">
          <a:off x="6924040" y="6596198"/>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27033</xdr:rowOff>
    </xdr:from>
    <xdr:to>
      <xdr:col>36</xdr:col>
      <xdr:colOff>165100</xdr:colOff>
      <xdr:row>39</xdr:row>
      <xdr:rowOff>128633</xdr:rowOff>
    </xdr:to>
    <xdr:sp macro="" textlink="">
      <xdr:nvSpPr>
        <xdr:cNvPr id="139" name="楕円 138"/>
        <xdr:cNvSpPr/>
      </xdr:nvSpPr>
      <xdr:spPr>
        <a:xfrm>
          <a:off x="609854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77833</xdr:rowOff>
    </xdr:from>
    <xdr:to>
      <xdr:col>41</xdr:col>
      <xdr:colOff>50800</xdr:colOff>
      <xdr:row>39</xdr:row>
      <xdr:rowOff>84365</xdr:rowOff>
    </xdr:to>
    <xdr:cxnSp macro="">
      <xdr:nvCxnSpPr>
        <xdr:cNvPr id="140" name="直線コネクタ 139"/>
        <xdr:cNvCxnSpPr/>
      </xdr:nvCxnSpPr>
      <xdr:spPr>
        <a:xfrm>
          <a:off x="6149340" y="661579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827158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7509587" y="681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6712027"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593732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115769</xdr:rowOff>
    </xdr:from>
    <xdr:ext cx="469744" cy="259045"/>
    <xdr:sp macro="" textlink="">
      <xdr:nvSpPr>
        <xdr:cNvPr id="145" name="n_1mainValue【図書館】&#10;一人当たり面積"/>
        <xdr:cNvSpPr txBox="1"/>
      </xdr:nvSpPr>
      <xdr:spPr>
        <a:xfrm>
          <a:off x="8271587" y="63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125565</xdr:rowOff>
    </xdr:from>
    <xdr:ext cx="469744" cy="259045"/>
    <xdr:sp macro="" textlink="">
      <xdr:nvSpPr>
        <xdr:cNvPr id="146" name="n_2mainValue【図書館】&#10;一人当たり面積"/>
        <xdr:cNvSpPr txBox="1"/>
      </xdr:nvSpPr>
      <xdr:spPr>
        <a:xfrm>
          <a:off x="7509587" y="63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151692</xdr:rowOff>
    </xdr:from>
    <xdr:ext cx="469744" cy="259045"/>
    <xdr:sp macro="" textlink="">
      <xdr:nvSpPr>
        <xdr:cNvPr id="147" name="n_3mainValue【図書館】&#10;一人当たり面積"/>
        <xdr:cNvSpPr txBox="1"/>
      </xdr:nvSpPr>
      <xdr:spPr>
        <a:xfrm>
          <a:off x="6712027" y="6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145160</xdr:rowOff>
    </xdr:from>
    <xdr:ext cx="469744" cy="259045"/>
    <xdr:sp macro="" textlink="">
      <xdr:nvSpPr>
        <xdr:cNvPr id="148" name="n_4mainValue【図書館】&#10;一人当たり面積"/>
        <xdr:cNvSpPr txBox="1"/>
      </xdr:nvSpPr>
      <xdr:spPr>
        <a:xfrm>
          <a:off x="5937327" y="634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086225" y="938974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124960" y="917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02082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312160" y="1005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73990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96520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46355</xdr:rowOff>
    </xdr:from>
    <xdr:to>
      <xdr:col>24</xdr:col>
      <xdr:colOff>114300</xdr:colOff>
      <xdr:row>63</xdr:row>
      <xdr:rowOff>147955</xdr:rowOff>
    </xdr:to>
    <xdr:sp macro="" textlink="">
      <xdr:nvSpPr>
        <xdr:cNvPr id="189" name="楕円 188"/>
        <xdr:cNvSpPr/>
      </xdr:nvSpPr>
      <xdr:spPr>
        <a:xfrm>
          <a:off x="403606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24782</xdr:rowOff>
    </xdr:from>
    <xdr:ext cx="405111" cy="259045"/>
    <xdr:sp macro="" textlink="">
      <xdr:nvSpPr>
        <xdr:cNvPr id="190" name="【体育館・プール】&#10;有形固定資産減価償却率該当値テキスト"/>
        <xdr:cNvSpPr txBox="1"/>
      </xdr:nvSpPr>
      <xdr:spPr>
        <a:xfrm>
          <a:off x="412496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91" name="楕円 190"/>
        <xdr:cNvSpPr/>
      </xdr:nvSpPr>
      <xdr:spPr>
        <a:xfrm>
          <a:off x="331216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97155</xdr:rowOff>
    </xdr:to>
    <xdr:cxnSp macro="">
      <xdr:nvCxnSpPr>
        <xdr:cNvPr id="192" name="直線コネクタ 191"/>
        <xdr:cNvCxnSpPr/>
      </xdr:nvCxnSpPr>
      <xdr:spPr>
        <a:xfrm>
          <a:off x="3355340" y="1064133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3" name="楕円 192"/>
        <xdr:cNvSpPr/>
      </xdr:nvSpPr>
      <xdr:spPr>
        <a:xfrm>
          <a:off x="25146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80010</xdr:rowOff>
    </xdr:to>
    <xdr:cxnSp macro="">
      <xdr:nvCxnSpPr>
        <xdr:cNvPr id="194" name="直線コネクタ 193"/>
        <xdr:cNvCxnSpPr/>
      </xdr:nvCxnSpPr>
      <xdr:spPr>
        <a:xfrm>
          <a:off x="2565400" y="106146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5" name="楕円 194"/>
        <xdr:cNvSpPr/>
      </xdr:nvSpPr>
      <xdr:spPr>
        <a:xfrm>
          <a:off x="1739900" y="1034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63</xdr:row>
      <xdr:rowOff>53340</xdr:rowOff>
    </xdr:to>
    <xdr:cxnSp macro="">
      <xdr:nvCxnSpPr>
        <xdr:cNvPr id="196" name="直線コネクタ 195"/>
        <xdr:cNvCxnSpPr/>
      </xdr:nvCxnSpPr>
      <xdr:spPr>
        <a:xfrm>
          <a:off x="1790700" y="10391775"/>
          <a:ext cx="7747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7" name="楕円 196"/>
        <xdr:cNvSpPr/>
      </xdr:nvSpPr>
      <xdr:spPr>
        <a:xfrm>
          <a:off x="965200" y="10123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116205</xdr:rowOff>
    </xdr:from>
    <xdr:to>
      <xdr:col>10</xdr:col>
      <xdr:colOff>114300</xdr:colOff>
      <xdr:row>61</xdr:row>
      <xdr:rowOff>165735</xdr:rowOff>
    </xdr:to>
    <xdr:cxnSp macro="">
      <xdr:nvCxnSpPr>
        <xdr:cNvPr id="198" name="直線コネクタ 197"/>
        <xdr:cNvCxnSpPr/>
      </xdr:nvCxnSpPr>
      <xdr:spPr>
        <a:xfrm>
          <a:off x="1008380" y="10174605"/>
          <a:ext cx="78232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17056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xdr:cNvSpPr txBox="1"/>
      </xdr:nvSpPr>
      <xdr:spPr>
        <a:xfrm>
          <a:off x="16110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8363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3" name="n_1mainValue【体育館・プール】&#10;有形固定資産減価償却率"/>
        <xdr:cNvSpPr txBox="1"/>
      </xdr:nvSpPr>
      <xdr:spPr>
        <a:xfrm>
          <a:off x="317056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4" name="n_2mainValue【体育館・プール】&#10;有形固定資産減価償却率"/>
        <xdr:cNvSpPr txBox="1"/>
      </xdr:nvSpPr>
      <xdr:spPr>
        <a:xfrm>
          <a:off x="238570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205" name="n_3mainValue【体育館・プール】&#10;有形固定資産減価償却率"/>
        <xdr:cNvSpPr txBox="1"/>
      </xdr:nvSpPr>
      <xdr:spPr>
        <a:xfrm>
          <a:off x="161100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6" name="n_4mainValue【体育館・プール】&#10;有形固定資産減価償却率"/>
        <xdr:cNvSpPr txBox="1"/>
      </xdr:nvSpPr>
      <xdr:spPr>
        <a:xfrm>
          <a:off x="83630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9219565" y="9222922"/>
          <a:ext cx="0" cy="1593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92583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9258300" y="90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9154160" y="922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xdr:cNvSpPr txBox="1"/>
      </xdr:nvSpPr>
      <xdr:spPr>
        <a:xfrm>
          <a:off x="925830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844550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7670800" y="10385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687324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098540" y="104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163649</xdr:rowOff>
    </xdr:from>
    <xdr:to>
      <xdr:col>55</xdr:col>
      <xdr:colOff>50800</xdr:colOff>
      <xdr:row>63</xdr:row>
      <xdr:rowOff>93799</xdr:rowOff>
    </xdr:to>
    <xdr:sp macro="" textlink="">
      <xdr:nvSpPr>
        <xdr:cNvPr id="248" name="楕円 247"/>
        <xdr:cNvSpPr/>
      </xdr:nvSpPr>
      <xdr:spPr>
        <a:xfrm>
          <a:off x="9192260" y="10557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142076</xdr:rowOff>
    </xdr:from>
    <xdr:ext cx="469744" cy="259045"/>
    <xdr:sp macro="" textlink="">
      <xdr:nvSpPr>
        <xdr:cNvPr id="249" name="【体育館・プール】&#10;一人当たり面積該当値テキスト"/>
        <xdr:cNvSpPr txBox="1"/>
      </xdr:nvSpPr>
      <xdr:spPr>
        <a:xfrm>
          <a:off x="9258300" y="1053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50" name="楕円 249"/>
        <xdr:cNvSpPr/>
      </xdr:nvSpPr>
      <xdr:spPr>
        <a:xfrm>
          <a:off x="844550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42999</xdr:rowOff>
    </xdr:from>
    <xdr:to>
      <xdr:col>55</xdr:col>
      <xdr:colOff>0</xdr:colOff>
      <xdr:row>63</xdr:row>
      <xdr:rowOff>49530</xdr:rowOff>
    </xdr:to>
    <xdr:cxnSp macro="">
      <xdr:nvCxnSpPr>
        <xdr:cNvPr id="251" name="直線コネクタ 250"/>
        <xdr:cNvCxnSpPr/>
      </xdr:nvCxnSpPr>
      <xdr:spPr>
        <a:xfrm flipV="1">
          <a:off x="8496300" y="10604319"/>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3084</xdr:rowOff>
    </xdr:from>
    <xdr:to>
      <xdr:col>46</xdr:col>
      <xdr:colOff>38100</xdr:colOff>
      <xdr:row>63</xdr:row>
      <xdr:rowOff>104684</xdr:rowOff>
    </xdr:to>
    <xdr:sp macro="" textlink="">
      <xdr:nvSpPr>
        <xdr:cNvPr id="252" name="楕円 251"/>
        <xdr:cNvSpPr/>
      </xdr:nvSpPr>
      <xdr:spPr>
        <a:xfrm>
          <a:off x="7670800" y="10564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53884</xdr:rowOff>
    </xdr:to>
    <xdr:cxnSp macro="">
      <xdr:nvCxnSpPr>
        <xdr:cNvPr id="253" name="直線コネクタ 252"/>
        <xdr:cNvCxnSpPr/>
      </xdr:nvCxnSpPr>
      <xdr:spPr>
        <a:xfrm flipV="1">
          <a:off x="7713980" y="10610850"/>
          <a:ext cx="7823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79284</xdr:rowOff>
    </xdr:from>
    <xdr:to>
      <xdr:col>41</xdr:col>
      <xdr:colOff>101600</xdr:colOff>
      <xdr:row>62</xdr:row>
      <xdr:rowOff>9434</xdr:rowOff>
    </xdr:to>
    <xdr:sp macro="" textlink="">
      <xdr:nvSpPr>
        <xdr:cNvPr id="254" name="楕円 253"/>
        <xdr:cNvSpPr/>
      </xdr:nvSpPr>
      <xdr:spPr>
        <a:xfrm>
          <a:off x="6873240" y="10305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130084</xdr:rowOff>
    </xdr:from>
    <xdr:to>
      <xdr:col>45</xdr:col>
      <xdr:colOff>177800</xdr:colOff>
      <xdr:row>63</xdr:row>
      <xdr:rowOff>53884</xdr:rowOff>
    </xdr:to>
    <xdr:cxnSp macro="">
      <xdr:nvCxnSpPr>
        <xdr:cNvPr id="255" name="直線コネクタ 254"/>
        <xdr:cNvCxnSpPr/>
      </xdr:nvCxnSpPr>
      <xdr:spPr>
        <a:xfrm>
          <a:off x="6924040" y="10356124"/>
          <a:ext cx="78994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116296</xdr:rowOff>
    </xdr:from>
    <xdr:to>
      <xdr:col>36</xdr:col>
      <xdr:colOff>165100</xdr:colOff>
      <xdr:row>62</xdr:row>
      <xdr:rowOff>46446</xdr:rowOff>
    </xdr:to>
    <xdr:sp macro="" textlink="">
      <xdr:nvSpPr>
        <xdr:cNvPr id="256" name="楕円 255"/>
        <xdr:cNvSpPr/>
      </xdr:nvSpPr>
      <xdr:spPr>
        <a:xfrm>
          <a:off x="6098540" y="1034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130084</xdr:rowOff>
    </xdr:from>
    <xdr:to>
      <xdr:col>41</xdr:col>
      <xdr:colOff>50800</xdr:colOff>
      <xdr:row>61</xdr:row>
      <xdr:rowOff>167096</xdr:rowOff>
    </xdr:to>
    <xdr:cxnSp macro="">
      <xdr:nvCxnSpPr>
        <xdr:cNvPr id="257" name="直線コネクタ 256"/>
        <xdr:cNvCxnSpPr/>
      </xdr:nvCxnSpPr>
      <xdr:spPr>
        <a:xfrm flipV="1">
          <a:off x="6149340" y="10356124"/>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xdr:cNvSpPr txBox="1"/>
      </xdr:nvSpPr>
      <xdr:spPr>
        <a:xfrm>
          <a:off x="827158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xdr:cNvSpPr txBox="1"/>
      </xdr:nvSpPr>
      <xdr:spPr>
        <a:xfrm>
          <a:off x="750958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xdr:cNvSpPr txBox="1"/>
      </xdr:nvSpPr>
      <xdr:spPr>
        <a:xfrm>
          <a:off x="6712027" y="10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xdr:cNvSpPr txBox="1"/>
      </xdr:nvSpPr>
      <xdr:spPr>
        <a:xfrm>
          <a:off x="5937327" y="105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2" name="n_1mainValue【体育館・プール】&#10;一人当たり面積"/>
        <xdr:cNvSpPr txBox="1"/>
      </xdr:nvSpPr>
      <xdr:spPr>
        <a:xfrm>
          <a:off x="827158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95811</xdr:rowOff>
    </xdr:from>
    <xdr:ext cx="469744" cy="259045"/>
    <xdr:sp macro="" textlink="">
      <xdr:nvSpPr>
        <xdr:cNvPr id="263" name="n_2mainValue【体育館・プール】&#10;一人当たり面積"/>
        <xdr:cNvSpPr txBox="1"/>
      </xdr:nvSpPr>
      <xdr:spPr>
        <a:xfrm>
          <a:off x="7509587"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25961</xdr:rowOff>
    </xdr:from>
    <xdr:ext cx="469744" cy="259045"/>
    <xdr:sp macro="" textlink="">
      <xdr:nvSpPr>
        <xdr:cNvPr id="264" name="n_3mainValue【体育館・プール】&#10;一人当たり面積"/>
        <xdr:cNvSpPr txBox="1"/>
      </xdr:nvSpPr>
      <xdr:spPr>
        <a:xfrm>
          <a:off x="67120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62973</xdr:rowOff>
    </xdr:from>
    <xdr:ext cx="469744" cy="259045"/>
    <xdr:sp macro="" textlink="">
      <xdr:nvSpPr>
        <xdr:cNvPr id="265" name="n_4mainValue【体育館・プール】&#10;一人当たり面積"/>
        <xdr:cNvSpPr txBox="1"/>
      </xdr:nvSpPr>
      <xdr:spPr>
        <a:xfrm>
          <a:off x="5937327" y="1012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0" name="直線コネクタ 289"/>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3" name="【福祉施設】&#10;有形固定資産減価償却率最大値テキスト"/>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4" name="直線コネクタ 293"/>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95" name="【福祉施設】&#10;有形固定資産減価償却率平均値テキスト"/>
        <xdr:cNvSpPr txBox="1"/>
      </xdr:nvSpPr>
      <xdr:spPr>
        <a:xfrm>
          <a:off x="412496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6" name="フローチャート: 判断 295"/>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97" name="フローチャート: 判断 296"/>
        <xdr:cNvSpPr/>
      </xdr:nvSpPr>
      <xdr:spPr>
        <a:xfrm>
          <a:off x="331216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98" name="フローチャート: 判断 297"/>
        <xdr:cNvSpPr/>
      </xdr:nvSpPr>
      <xdr:spPr>
        <a:xfrm>
          <a:off x="25146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xdr:cNvSpPr/>
      </xdr:nvSpPr>
      <xdr:spPr>
        <a:xfrm>
          <a:off x="173990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0" name="フローチャート: 判断 299"/>
        <xdr:cNvSpPr/>
      </xdr:nvSpPr>
      <xdr:spPr>
        <a:xfrm>
          <a:off x="965200" y="13589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6" name="楕円 305"/>
        <xdr:cNvSpPr/>
      </xdr:nvSpPr>
      <xdr:spPr>
        <a:xfrm>
          <a:off x="403606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7" name="【福祉施設】&#10;有形固定資産減価償却率該当値テキスト"/>
        <xdr:cNvSpPr txBox="1"/>
      </xdr:nvSpPr>
      <xdr:spPr>
        <a:xfrm>
          <a:off x="4124960"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8" name="楕円 307"/>
        <xdr:cNvSpPr/>
      </xdr:nvSpPr>
      <xdr:spPr>
        <a:xfrm>
          <a:off x="3312160" y="13495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20955</xdr:rowOff>
    </xdr:to>
    <xdr:cxnSp macro="">
      <xdr:nvCxnSpPr>
        <xdr:cNvPr id="309" name="直線コネクタ 308"/>
        <xdr:cNvCxnSpPr/>
      </xdr:nvCxnSpPr>
      <xdr:spPr>
        <a:xfrm>
          <a:off x="3355340" y="1354645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10" name="楕円 309"/>
        <xdr:cNvSpPr/>
      </xdr:nvSpPr>
      <xdr:spPr>
        <a:xfrm>
          <a:off x="25146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135255</xdr:rowOff>
    </xdr:to>
    <xdr:cxnSp macro="">
      <xdr:nvCxnSpPr>
        <xdr:cNvPr id="311" name="直線コネクタ 310"/>
        <xdr:cNvCxnSpPr/>
      </xdr:nvCxnSpPr>
      <xdr:spPr>
        <a:xfrm>
          <a:off x="2565400" y="1350645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312" name="楕円 311"/>
        <xdr:cNvSpPr/>
      </xdr:nvSpPr>
      <xdr:spPr>
        <a:xfrm>
          <a:off x="17399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95250</xdr:rowOff>
    </xdr:to>
    <xdr:cxnSp macro="">
      <xdr:nvCxnSpPr>
        <xdr:cNvPr id="313" name="直線コネクタ 312"/>
        <xdr:cNvCxnSpPr/>
      </xdr:nvCxnSpPr>
      <xdr:spPr>
        <a:xfrm>
          <a:off x="1790700" y="1346835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314" name="n_1aveValue【福祉施設】&#10;有形固定資産減価償却率"/>
        <xdr:cNvSpPr txBox="1"/>
      </xdr:nvSpPr>
      <xdr:spPr>
        <a:xfrm>
          <a:off x="317056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315" name="n_2aveValue【福祉施設】&#10;有形固定資産減価償却率"/>
        <xdr:cNvSpPr txBox="1"/>
      </xdr:nvSpPr>
      <xdr:spPr>
        <a:xfrm>
          <a:off x="238570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16" name="n_3aveValue【福祉施設】&#10;有形固定資産減価償却率"/>
        <xdr:cNvSpPr txBox="1"/>
      </xdr:nvSpPr>
      <xdr:spPr>
        <a:xfrm>
          <a:off x="1611004" y="1363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17" name="n_4aveValue【福祉施設】&#10;有形固定資産減価償却率"/>
        <xdr:cNvSpPr txBox="1"/>
      </xdr:nvSpPr>
      <xdr:spPr>
        <a:xfrm>
          <a:off x="8363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8" name="n_1mainValue【福祉施設】&#10;有形固定資産減価償却率"/>
        <xdr:cNvSpPr txBox="1"/>
      </xdr:nvSpPr>
      <xdr:spPr>
        <a:xfrm>
          <a:off x="317056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19" name="n_2mainValue【福祉施設】&#10;有形固定資産減価償却率"/>
        <xdr:cNvSpPr txBox="1"/>
      </xdr:nvSpPr>
      <xdr:spPr>
        <a:xfrm>
          <a:off x="23857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320" name="n_3mainValue【福祉施設】&#10;有形固定資産減価償却率"/>
        <xdr:cNvSpPr txBox="1"/>
      </xdr:nvSpPr>
      <xdr:spPr>
        <a:xfrm>
          <a:off x="161100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44" name="直線コネクタ 343"/>
        <xdr:cNvCxnSpPr/>
      </xdr:nvCxnSpPr>
      <xdr:spPr>
        <a:xfrm flipV="1">
          <a:off x="9219565" y="1312354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45" name="【福祉施設】&#10;一人当たり面積最小値テキスト"/>
        <xdr:cNvSpPr txBox="1"/>
      </xdr:nvSpPr>
      <xdr:spPr>
        <a:xfrm>
          <a:off x="9258300" y="1449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46" name="直線コネクタ 345"/>
        <xdr:cNvCxnSpPr/>
      </xdr:nvCxnSpPr>
      <xdr:spPr>
        <a:xfrm>
          <a:off x="915416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47" name="【福祉施設】&#10;一人当たり面積最大値テキスト"/>
        <xdr:cNvSpPr txBox="1"/>
      </xdr:nvSpPr>
      <xdr:spPr>
        <a:xfrm>
          <a:off x="9258300" y="129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48" name="直線コネクタ 347"/>
        <xdr:cNvCxnSpPr/>
      </xdr:nvCxnSpPr>
      <xdr:spPr>
        <a:xfrm>
          <a:off x="915416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49" name="【福祉施設】&#10;一人当たり面積平均値テキスト"/>
        <xdr:cNvSpPr txBox="1"/>
      </xdr:nvSpPr>
      <xdr:spPr>
        <a:xfrm>
          <a:off x="9258300" y="1401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0" name="フローチャート: 判断 349"/>
        <xdr:cNvSpPr/>
      </xdr:nvSpPr>
      <xdr:spPr>
        <a:xfrm>
          <a:off x="919226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51" name="フローチャート: 判断 350"/>
        <xdr:cNvSpPr/>
      </xdr:nvSpPr>
      <xdr:spPr>
        <a:xfrm>
          <a:off x="844550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52" name="フローチャート: 判断 351"/>
        <xdr:cNvSpPr/>
      </xdr:nvSpPr>
      <xdr:spPr>
        <a:xfrm>
          <a:off x="7670800" y="14032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53" name="フローチャート: 判断 352"/>
        <xdr:cNvSpPr/>
      </xdr:nvSpPr>
      <xdr:spPr>
        <a:xfrm>
          <a:off x="68732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4" name="フローチャート: 判断 353"/>
        <xdr:cNvSpPr/>
      </xdr:nvSpPr>
      <xdr:spPr>
        <a:xfrm>
          <a:off x="6098540" y="141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0" name="楕円 359"/>
        <xdr:cNvSpPr/>
      </xdr:nvSpPr>
      <xdr:spPr>
        <a:xfrm>
          <a:off x="919226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1" name="【福祉施設】&#10;一人当たり面積該当値テキスト"/>
        <xdr:cNvSpPr txBox="1"/>
      </xdr:nvSpPr>
      <xdr:spPr>
        <a:xfrm>
          <a:off x="9258300" y="138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62" name="楕円 361"/>
        <xdr:cNvSpPr/>
      </xdr:nvSpPr>
      <xdr:spPr>
        <a:xfrm>
          <a:off x="844550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167639</xdr:rowOff>
    </xdr:to>
    <xdr:cxnSp macro="">
      <xdr:nvCxnSpPr>
        <xdr:cNvPr id="363" name="直線コネクタ 362"/>
        <xdr:cNvCxnSpPr/>
      </xdr:nvCxnSpPr>
      <xdr:spPr>
        <a:xfrm flipV="1">
          <a:off x="8496300" y="1407795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64" name="楕円 363"/>
        <xdr:cNvSpPr/>
      </xdr:nvSpPr>
      <xdr:spPr>
        <a:xfrm>
          <a:off x="7670800" y="14038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84</xdr:row>
      <xdr:rowOff>3811</xdr:rowOff>
    </xdr:to>
    <xdr:cxnSp macro="">
      <xdr:nvCxnSpPr>
        <xdr:cNvPr id="365" name="直線コネクタ 364"/>
        <xdr:cNvCxnSpPr/>
      </xdr:nvCxnSpPr>
      <xdr:spPr>
        <a:xfrm flipV="1">
          <a:off x="7713980" y="14081759"/>
          <a:ext cx="78232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133986</xdr:rowOff>
    </xdr:from>
    <xdr:to>
      <xdr:col>41</xdr:col>
      <xdr:colOff>101600</xdr:colOff>
      <xdr:row>84</xdr:row>
      <xdr:rowOff>64136</xdr:rowOff>
    </xdr:to>
    <xdr:sp macro="" textlink="">
      <xdr:nvSpPr>
        <xdr:cNvPr id="366" name="楕円 365"/>
        <xdr:cNvSpPr/>
      </xdr:nvSpPr>
      <xdr:spPr>
        <a:xfrm>
          <a:off x="6873240" y="14048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13336</xdr:rowOff>
    </xdr:to>
    <xdr:cxnSp macro="">
      <xdr:nvCxnSpPr>
        <xdr:cNvPr id="367" name="直線コネクタ 366"/>
        <xdr:cNvCxnSpPr/>
      </xdr:nvCxnSpPr>
      <xdr:spPr>
        <a:xfrm flipV="1">
          <a:off x="6924040" y="14085571"/>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68" name="n_1aveValue【福祉施設】&#10;一人当たり面積"/>
        <xdr:cNvSpPr txBox="1"/>
      </xdr:nvSpPr>
      <xdr:spPr>
        <a:xfrm>
          <a:off x="8271587" y="137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69" name="n_2aveValue【福祉施設】&#10;一人当たり面積"/>
        <xdr:cNvSpPr txBox="1"/>
      </xdr:nvSpPr>
      <xdr:spPr>
        <a:xfrm>
          <a:off x="7509587" y="138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0" name="n_3aveValue【福祉施設】&#10;一人当たり面積"/>
        <xdr:cNvSpPr txBox="1"/>
      </xdr:nvSpPr>
      <xdr:spPr>
        <a:xfrm>
          <a:off x="671202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71" name="n_4aveValue【福祉施設】&#10;一人当たり面積"/>
        <xdr:cNvSpPr txBox="1"/>
      </xdr:nvSpPr>
      <xdr:spPr>
        <a:xfrm>
          <a:off x="5937327" y="138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38116</xdr:rowOff>
    </xdr:from>
    <xdr:ext cx="469744" cy="259045"/>
    <xdr:sp macro="" textlink="">
      <xdr:nvSpPr>
        <xdr:cNvPr id="372" name="n_1mainValue【福祉施設】&#10;一人当たり面積"/>
        <xdr:cNvSpPr txBox="1"/>
      </xdr:nvSpPr>
      <xdr:spPr>
        <a:xfrm>
          <a:off x="8271587" y="141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3" name="n_2mainValue【福祉施設】&#10;一人当たり面積"/>
        <xdr:cNvSpPr txBox="1"/>
      </xdr:nvSpPr>
      <xdr:spPr>
        <a:xfrm>
          <a:off x="7509587" y="141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55263</xdr:rowOff>
    </xdr:from>
    <xdr:ext cx="469744" cy="259045"/>
    <xdr:sp macro="" textlink="">
      <xdr:nvSpPr>
        <xdr:cNvPr id="374" name="n_3mainValue【福祉施設】&#10;一人当たり面積"/>
        <xdr:cNvSpPr txBox="1"/>
      </xdr:nvSpPr>
      <xdr:spPr>
        <a:xfrm>
          <a:off x="6712027" y="141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32" name="直線コネクタ 431"/>
        <xdr:cNvCxnSpPr/>
      </xdr:nvCxnSpPr>
      <xdr:spPr>
        <a:xfrm flipV="1">
          <a:off x="14375764" y="9453155"/>
          <a:ext cx="0" cy="140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5" name="【保健センター・保健所】&#10;有形固定資産減価償却率最大値テキスト"/>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6" name="直線コネクタ 435"/>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37" name="【保健センター・保健所】&#10;有形固定資産減価償却率平均値テキスト"/>
        <xdr:cNvSpPr txBox="1"/>
      </xdr:nvSpPr>
      <xdr:spPr>
        <a:xfrm>
          <a:off x="14414500" y="995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38" name="フローチャート: 判断 437"/>
        <xdr:cNvSpPr/>
      </xdr:nvSpPr>
      <xdr:spPr>
        <a:xfrm>
          <a:off x="14325600" y="100957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39" name="フローチャート: 判断 438"/>
        <xdr:cNvSpPr/>
      </xdr:nvSpPr>
      <xdr:spPr>
        <a:xfrm>
          <a:off x="13578840" y="1003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0" name="フローチャート: 判断 439"/>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1" name="フローチャート: 判断 440"/>
        <xdr:cNvSpPr/>
      </xdr:nvSpPr>
      <xdr:spPr>
        <a:xfrm>
          <a:off x="12029440" y="997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42" name="フローチャート: 判断 441"/>
        <xdr:cNvSpPr/>
      </xdr:nvSpPr>
      <xdr:spPr>
        <a:xfrm>
          <a:off x="1123188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448" name="楕円 447"/>
        <xdr:cNvSpPr/>
      </xdr:nvSpPr>
      <xdr:spPr>
        <a:xfrm>
          <a:off x="14325600" y="101153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449" name="【保健センター・保健所】&#10;有形固定資産減価償却率該当値テキスト"/>
        <xdr:cNvSpPr txBox="1"/>
      </xdr:nvSpPr>
      <xdr:spPr>
        <a:xfrm>
          <a:off x="14414500"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450" name="楕円 449"/>
        <xdr:cNvSpPr/>
      </xdr:nvSpPr>
      <xdr:spPr>
        <a:xfrm>
          <a:off x="1357884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107769</xdr:rowOff>
    </xdr:to>
    <xdr:cxnSp macro="">
      <xdr:nvCxnSpPr>
        <xdr:cNvPr id="451" name="直線コネクタ 450"/>
        <xdr:cNvCxnSpPr/>
      </xdr:nvCxnSpPr>
      <xdr:spPr>
        <a:xfrm>
          <a:off x="13629640" y="1016616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452" name="楕円 451"/>
        <xdr:cNvSpPr/>
      </xdr:nvSpPr>
      <xdr:spPr>
        <a:xfrm>
          <a:off x="1280414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107769</xdr:rowOff>
    </xdr:to>
    <xdr:cxnSp macro="">
      <xdr:nvCxnSpPr>
        <xdr:cNvPr id="453" name="直線コネクタ 452"/>
        <xdr:cNvCxnSpPr/>
      </xdr:nvCxnSpPr>
      <xdr:spPr>
        <a:xfrm>
          <a:off x="12854940" y="1013351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454" name="楕円 453"/>
        <xdr:cNvSpPr/>
      </xdr:nvSpPr>
      <xdr:spPr>
        <a:xfrm>
          <a:off x="12029440" y="10053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75112</xdr:rowOff>
    </xdr:to>
    <xdr:cxnSp macro="">
      <xdr:nvCxnSpPr>
        <xdr:cNvPr id="455" name="直線コネクタ 454"/>
        <xdr:cNvCxnSpPr/>
      </xdr:nvCxnSpPr>
      <xdr:spPr>
        <a:xfrm>
          <a:off x="12072620" y="10100854"/>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456" name="楕円 455"/>
        <xdr:cNvSpPr/>
      </xdr:nvSpPr>
      <xdr:spPr>
        <a:xfrm>
          <a:off x="1123188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60</xdr:row>
      <xdr:rowOff>42454</xdr:rowOff>
    </xdr:to>
    <xdr:cxnSp macro="">
      <xdr:nvCxnSpPr>
        <xdr:cNvPr id="457" name="直線コネクタ 456"/>
        <xdr:cNvCxnSpPr/>
      </xdr:nvCxnSpPr>
      <xdr:spPr>
        <a:xfrm>
          <a:off x="11282680" y="9957707"/>
          <a:ext cx="78994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58" name="n_1aveValue【保健センター・保健所】&#10;有形固定資産減価償却率"/>
        <xdr:cNvSpPr txBox="1"/>
      </xdr:nvSpPr>
      <xdr:spPr>
        <a:xfrm>
          <a:off x="13437244"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59" name="n_2aveValue【保健センター・保健所】&#10;有形固定資産減価償却率"/>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60" name="n_3aveValue【保健センター・保健所】&#10;有形固定資産減価償却率"/>
        <xdr:cNvSpPr txBox="1"/>
      </xdr:nvSpPr>
      <xdr:spPr>
        <a:xfrm>
          <a:off x="119005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461" name="n_4aveValue【保健センター・保健所】&#10;有形固定資産減価償却率"/>
        <xdr:cNvSpPr txBox="1"/>
      </xdr:nvSpPr>
      <xdr:spPr>
        <a:xfrm>
          <a:off x="1110298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462" name="n_1mainValue【保健センター・保健所】&#10;有形固定資産減価償却率"/>
        <xdr:cNvSpPr txBox="1"/>
      </xdr:nvSpPr>
      <xdr:spPr>
        <a:xfrm>
          <a:off x="134372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463" name="n_2mainValue【保健センター・保健所】&#10;有形固定資産減価償却率"/>
        <xdr:cNvSpPr txBox="1"/>
      </xdr:nvSpPr>
      <xdr:spPr>
        <a:xfrm>
          <a:off x="126752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464" name="n_3mainValue【保健センター・保健所】&#10;有形固定資産減価償却率"/>
        <xdr:cNvSpPr txBox="1"/>
      </xdr:nvSpPr>
      <xdr:spPr>
        <a:xfrm>
          <a:off x="119005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465" name="n_4mainValue【保健センター・保健所】&#10;有形固定資産減価償却率"/>
        <xdr:cNvSpPr txBox="1"/>
      </xdr:nvSpPr>
      <xdr:spPr>
        <a:xfrm>
          <a:off x="1110298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89" name="直線コネクタ 488"/>
        <xdr:cNvCxnSpPr/>
      </xdr:nvCxnSpPr>
      <xdr:spPr>
        <a:xfrm flipV="1">
          <a:off x="19509104" y="955548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0" name="【保健センター・保健所】&#10;一人当たり面積最小値テキスト"/>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1" name="直線コネクタ 490"/>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2" name="【保健センター・保健所】&#10;一人当たり面積最大値テキスト"/>
        <xdr:cNvSpPr txBox="1"/>
      </xdr:nvSpPr>
      <xdr:spPr>
        <a:xfrm>
          <a:off x="1954784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93" name="直線コネクタ 492"/>
        <xdr:cNvCxnSpPr/>
      </xdr:nvCxnSpPr>
      <xdr:spPr>
        <a:xfrm>
          <a:off x="194437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94" name="【保健センター・保健所】&#10;一人当たり面積平均値テキスト"/>
        <xdr:cNvSpPr txBox="1"/>
      </xdr:nvSpPr>
      <xdr:spPr>
        <a:xfrm>
          <a:off x="1954784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95" name="フローチャート: 判断 494"/>
        <xdr:cNvSpPr/>
      </xdr:nvSpPr>
      <xdr:spPr>
        <a:xfrm>
          <a:off x="19458940" y="10388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6" name="フローチャート: 判断 495"/>
        <xdr:cNvSpPr/>
      </xdr:nvSpPr>
      <xdr:spPr>
        <a:xfrm>
          <a:off x="18735040" y="103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7" name="フローチャート: 判断 496"/>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98" name="フローチャート: 判断 497"/>
        <xdr:cNvSpPr/>
      </xdr:nvSpPr>
      <xdr:spPr>
        <a:xfrm>
          <a:off x="171627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99" name="フローチャート: 判断 498"/>
        <xdr:cNvSpPr/>
      </xdr:nvSpPr>
      <xdr:spPr>
        <a:xfrm>
          <a:off x="1638808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05" name="楕円 504"/>
        <xdr:cNvSpPr/>
      </xdr:nvSpPr>
      <xdr:spPr>
        <a:xfrm>
          <a:off x="1945894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152417</xdr:rowOff>
    </xdr:from>
    <xdr:ext cx="469744" cy="259045"/>
    <xdr:sp macro="" textlink="">
      <xdr:nvSpPr>
        <xdr:cNvPr id="506" name="【保健センター・保健所】&#10;一人当たり面積該当値テキスト"/>
        <xdr:cNvSpPr txBox="1"/>
      </xdr:nvSpPr>
      <xdr:spPr>
        <a:xfrm>
          <a:off x="19547840"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507" name="楕円 506"/>
        <xdr:cNvSpPr/>
      </xdr:nvSpPr>
      <xdr:spPr>
        <a:xfrm>
          <a:off x="18735040" y="1040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60960</xdr:rowOff>
    </xdr:to>
    <xdr:cxnSp macro="">
      <xdr:nvCxnSpPr>
        <xdr:cNvPr id="508" name="直線コネクタ 507"/>
        <xdr:cNvCxnSpPr/>
      </xdr:nvCxnSpPr>
      <xdr:spPr>
        <a:xfrm flipV="1">
          <a:off x="18778220" y="104470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xdr:rowOff>
    </xdr:from>
    <xdr:to>
      <xdr:col>107</xdr:col>
      <xdr:colOff>101600</xdr:colOff>
      <xdr:row>62</xdr:row>
      <xdr:rowOff>115570</xdr:rowOff>
    </xdr:to>
    <xdr:sp macro="" textlink="">
      <xdr:nvSpPr>
        <xdr:cNvPr id="509" name="楕円 508"/>
        <xdr:cNvSpPr/>
      </xdr:nvSpPr>
      <xdr:spPr>
        <a:xfrm>
          <a:off x="1793748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64770</xdr:rowOff>
    </xdr:to>
    <xdr:cxnSp macro="">
      <xdr:nvCxnSpPr>
        <xdr:cNvPr id="510" name="直線コネクタ 509"/>
        <xdr:cNvCxnSpPr/>
      </xdr:nvCxnSpPr>
      <xdr:spPr>
        <a:xfrm flipV="1">
          <a:off x="17988280" y="104546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511" name="楕円 510"/>
        <xdr:cNvSpPr/>
      </xdr:nvSpPr>
      <xdr:spPr>
        <a:xfrm>
          <a:off x="1716278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64770</xdr:rowOff>
    </xdr:to>
    <xdr:cxnSp macro="">
      <xdr:nvCxnSpPr>
        <xdr:cNvPr id="512" name="直線コネクタ 511"/>
        <xdr:cNvCxnSpPr/>
      </xdr:nvCxnSpPr>
      <xdr:spPr>
        <a:xfrm>
          <a:off x="17213580" y="104241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13" name="楕円 512"/>
        <xdr:cNvSpPr/>
      </xdr:nvSpPr>
      <xdr:spPr>
        <a:xfrm>
          <a:off x="16388080" y="10422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80010</xdr:rowOff>
    </xdr:to>
    <xdr:cxnSp macro="">
      <xdr:nvCxnSpPr>
        <xdr:cNvPr id="514" name="直線コネクタ 513"/>
        <xdr:cNvCxnSpPr/>
      </xdr:nvCxnSpPr>
      <xdr:spPr>
        <a:xfrm flipV="1">
          <a:off x="16431260" y="1042416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5" name="n_1aveValue【保健センター・保健所】&#10;一人当たり面積"/>
        <xdr:cNvSpPr txBox="1"/>
      </xdr:nvSpPr>
      <xdr:spPr>
        <a:xfrm>
          <a:off x="18561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6" name="n_2aveValue【保健センター・保健所】&#10;一人当たり面積"/>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17" name="n_3aveValue【保健センター・保健所】&#10;一人当たり面積"/>
        <xdr:cNvSpPr txBox="1"/>
      </xdr:nvSpPr>
      <xdr:spPr>
        <a:xfrm>
          <a:off x="170015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518" name="n_4aveValue【保健センター・保健所】&#10;一人当たり面積"/>
        <xdr:cNvSpPr txBox="1"/>
      </xdr:nvSpPr>
      <xdr:spPr>
        <a:xfrm>
          <a:off x="1622686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102887</xdr:rowOff>
    </xdr:from>
    <xdr:ext cx="469744" cy="259045"/>
    <xdr:sp macro="" textlink="">
      <xdr:nvSpPr>
        <xdr:cNvPr id="519" name="n_1mainValue【保健センター・保健所】&#10;一人当たり面積"/>
        <xdr:cNvSpPr txBox="1"/>
      </xdr:nvSpPr>
      <xdr:spPr>
        <a:xfrm>
          <a:off x="18561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106697</xdr:rowOff>
    </xdr:from>
    <xdr:ext cx="469744" cy="259045"/>
    <xdr:sp macro="" textlink="">
      <xdr:nvSpPr>
        <xdr:cNvPr id="520" name="n_2mainValue【保健センター・保健所】&#10;一人当たり面積"/>
        <xdr:cNvSpPr txBox="1"/>
      </xdr:nvSpPr>
      <xdr:spPr>
        <a:xfrm>
          <a:off x="1777626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521" name="n_3mainValue【保健センター・保健所】&#10;一人当たり面積"/>
        <xdr:cNvSpPr txBox="1"/>
      </xdr:nvSpPr>
      <xdr:spPr>
        <a:xfrm>
          <a:off x="170015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22" name="n_4mainValue【保健センター・保健所】&#10;一人当たり面積"/>
        <xdr:cNvSpPr txBox="1"/>
      </xdr:nvSpPr>
      <xdr:spPr>
        <a:xfrm>
          <a:off x="1622686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7" name="直線コネクタ 546"/>
        <xdr:cNvCxnSpPr/>
      </xdr:nvCxnSpPr>
      <xdr:spPr>
        <a:xfrm flipV="1">
          <a:off x="14375764" y="12992100"/>
          <a:ext cx="0" cy="14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8" name="【消防施設】&#10;有形固定資産減価償却率最小値テキスト"/>
        <xdr:cNvSpPr txBox="1"/>
      </xdr:nvSpPr>
      <xdr:spPr>
        <a:xfrm>
          <a:off x="1441450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49" name="直線コネクタ 548"/>
        <xdr:cNvCxnSpPr/>
      </xdr:nvCxnSpPr>
      <xdr:spPr>
        <a:xfrm>
          <a:off x="1428750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50" name="【消防施設】&#10;有形固定資産減価償却率最大値テキスト"/>
        <xdr:cNvSpPr txBox="1"/>
      </xdr:nvSpPr>
      <xdr:spPr>
        <a:xfrm>
          <a:off x="14414500" y="1277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1" name="直線コネクタ 550"/>
        <xdr:cNvCxnSpPr/>
      </xdr:nvCxnSpPr>
      <xdr:spPr>
        <a:xfrm>
          <a:off x="14287500" y="1299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52" name="【消防施設】&#10;有形固定資産減価償却率平均値テキスト"/>
        <xdr:cNvSpPr txBox="1"/>
      </xdr:nvSpPr>
      <xdr:spPr>
        <a:xfrm>
          <a:off x="14414500" y="1353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3" name="フローチャート: 判断 552"/>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4" name="フローチャート: 判断 553"/>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5" name="フローチャート: 判断 554"/>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6" name="フローチャート: 判断 555"/>
        <xdr:cNvSpPr/>
      </xdr:nvSpPr>
      <xdr:spPr>
        <a:xfrm>
          <a:off x="12029440" y="13674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7" name="フローチャート: 判断 556"/>
        <xdr:cNvSpPr/>
      </xdr:nvSpPr>
      <xdr:spPr>
        <a:xfrm>
          <a:off x="1123188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563" name="楕円 562"/>
        <xdr:cNvSpPr/>
      </xdr:nvSpPr>
      <xdr:spPr>
        <a:xfrm>
          <a:off x="14325600" y="140119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564" name="【消防施設】&#10;有形固定資産減価償却率該当値テキスト"/>
        <xdr:cNvSpPr txBox="1"/>
      </xdr:nvSpPr>
      <xdr:spPr>
        <a:xfrm>
          <a:off x="14414500"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565" name="楕円 564"/>
        <xdr:cNvSpPr/>
      </xdr:nvSpPr>
      <xdr:spPr>
        <a:xfrm>
          <a:off x="1357884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148589</xdr:rowOff>
    </xdr:to>
    <xdr:cxnSp macro="">
      <xdr:nvCxnSpPr>
        <xdr:cNvPr id="566" name="直線コネクタ 565"/>
        <xdr:cNvCxnSpPr/>
      </xdr:nvCxnSpPr>
      <xdr:spPr>
        <a:xfrm>
          <a:off x="13629640" y="14028420"/>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67" name="楕円 566"/>
        <xdr:cNvSpPr/>
      </xdr:nvSpPr>
      <xdr:spPr>
        <a:xfrm>
          <a:off x="1280414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83</xdr:row>
      <xdr:rowOff>114300</xdr:rowOff>
    </xdr:to>
    <xdr:cxnSp macro="">
      <xdr:nvCxnSpPr>
        <xdr:cNvPr id="568" name="直線コネクタ 567"/>
        <xdr:cNvCxnSpPr/>
      </xdr:nvCxnSpPr>
      <xdr:spPr>
        <a:xfrm>
          <a:off x="12854940" y="139903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160655</xdr:rowOff>
    </xdr:from>
    <xdr:to>
      <xdr:col>72</xdr:col>
      <xdr:colOff>38100</xdr:colOff>
      <xdr:row>83</xdr:row>
      <xdr:rowOff>90805</xdr:rowOff>
    </xdr:to>
    <xdr:sp macro="" textlink="">
      <xdr:nvSpPr>
        <xdr:cNvPr id="569" name="楕円 568"/>
        <xdr:cNvSpPr/>
      </xdr:nvSpPr>
      <xdr:spPr>
        <a:xfrm>
          <a:off x="12029440" y="1390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40005</xdr:rowOff>
    </xdr:from>
    <xdr:to>
      <xdr:col>76</xdr:col>
      <xdr:colOff>114300</xdr:colOff>
      <xdr:row>83</xdr:row>
      <xdr:rowOff>76200</xdr:rowOff>
    </xdr:to>
    <xdr:cxnSp macro="">
      <xdr:nvCxnSpPr>
        <xdr:cNvPr id="570" name="直線コネクタ 569"/>
        <xdr:cNvCxnSpPr/>
      </xdr:nvCxnSpPr>
      <xdr:spPr>
        <a:xfrm>
          <a:off x="12072620" y="1395412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82550</xdr:rowOff>
    </xdr:from>
    <xdr:to>
      <xdr:col>67</xdr:col>
      <xdr:colOff>101600</xdr:colOff>
      <xdr:row>83</xdr:row>
      <xdr:rowOff>12700</xdr:rowOff>
    </xdr:to>
    <xdr:sp macro="" textlink="">
      <xdr:nvSpPr>
        <xdr:cNvPr id="571" name="楕円 570"/>
        <xdr:cNvSpPr/>
      </xdr:nvSpPr>
      <xdr:spPr>
        <a:xfrm>
          <a:off x="11231880" y="1382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133350</xdr:rowOff>
    </xdr:from>
    <xdr:to>
      <xdr:col>71</xdr:col>
      <xdr:colOff>177800</xdr:colOff>
      <xdr:row>83</xdr:row>
      <xdr:rowOff>40005</xdr:rowOff>
    </xdr:to>
    <xdr:cxnSp macro="">
      <xdr:nvCxnSpPr>
        <xdr:cNvPr id="572" name="直線コネクタ 571"/>
        <xdr:cNvCxnSpPr/>
      </xdr:nvCxnSpPr>
      <xdr:spPr>
        <a:xfrm>
          <a:off x="11282680" y="13879830"/>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73" name="n_1aveValue【消防施設】&#10;有形固定資産減価償却率"/>
        <xdr:cNvSpPr txBox="1"/>
      </xdr:nvSpPr>
      <xdr:spPr>
        <a:xfrm>
          <a:off x="13437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4" name="n_2aveValue【消防施設】&#10;有形固定資産減価償却率"/>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75" name="n_3aveValue【消防施設】&#10;有形固定資産減価償却率"/>
        <xdr:cNvSpPr txBox="1"/>
      </xdr:nvSpPr>
      <xdr:spPr>
        <a:xfrm>
          <a:off x="119005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76" name="n_4aveValue【消防施設】&#10;有形固定資産減価償却率"/>
        <xdr:cNvSpPr txBox="1"/>
      </xdr:nvSpPr>
      <xdr:spPr>
        <a:xfrm>
          <a:off x="1110298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156227</xdr:rowOff>
    </xdr:from>
    <xdr:ext cx="405111" cy="259045"/>
    <xdr:sp macro="" textlink="">
      <xdr:nvSpPr>
        <xdr:cNvPr id="577" name="n_1mainValue【消防施設】&#10;有形固定資産減価償却率"/>
        <xdr:cNvSpPr txBox="1"/>
      </xdr:nvSpPr>
      <xdr:spPr>
        <a:xfrm>
          <a:off x="134372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78" name="n_2mainValue【消防施設】&#10;有形固定資産減価償却率"/>
        <xdr:cNvSpPr txBox="1"/>
      </xdr:nvSpPr>
      <xdr:spPr>
        <a:xfrm>
          <a:off x="126752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81932</xdr:rowOff>
    </xdr:from>
    <xdr:ext cx="405111" cy="259045"/>
    <xdr:sp macro="" textlink="">
      <xdr:nvSpPr>
        <xdr:cNvPr id="579" name="n_3mainValue【消防施設】&#10;有形固定資産減価償却率"/>
        <xdr:cNvSpPr txBox="1"/>
      </xdr:nvSpPr>
      <xdr:spPr>
        <a:xfrm>
          <a:off x="119005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3827</xdr:rowOff>
    </xdr:from>
    <xdr:ext cx="405111" cy="259045"/>
    <xdr:sp macro="" textlink="">
      <xdr:nvSpPr>
        <xdr:cNvPr id="580" name="n_4mainValue【消防施設】&#10;有形固定資産減価償却率"/>
        <xdr:cNvSpPr txBox="1"/>
      </xdr:nvSpPr>
      <xdr:spPr>
        <a:xfrm>
          <a:off x="1110298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2" name="直線コネクタ 601"/>
        <xdr:cNvCxnSpPr/>
      </xdr:nvCxnSpPr>
      <xdr:spPr>
        <a:xfrm flipV="1">
          <a:off x="19509104" y="13196316"/>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3" name="【消防施設】&#10;一人当たり面積最小値テキスト"/>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4" name="直線コネクタ 603"/>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05" name="【消防施設】&#10;一人当たり面積最大値テキスト"/>
        <xdr:cNvSpPr txBox="1"/>
      </xdr:nvSpPr>
      <xdr:spPr>
        <a:xfrm>
          <a:off x="19547840" y="129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06" name="直線コネクタ 605"/>
        <xdr:cNvCxnSpPr/>
      </xdr:nvCxnSpPr>
      <xdr:spPr>
        <a:xfrm>
          <a:off x="19443700" y="1319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607" name="【消防施設】&#10;一人当たり面積平均値テキスト"/>
        <xdr:cNvSpPr txBox="1"/>
      </xdr:nvSpPr>
      <xdr:spPr>
        <a:xfrm>
          <a:off x="19547840" y="1405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08" name="フローチャート: 判断 607"/>
        <xdr:cNvSpPr/>
      </xdr:nvSpPr>
      <xdr:spPr>
        <a:xfrm>
          <a:off x="19458940" y="1407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9" name="フローチャート: 判断 608"/>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10" name="フローチャート: 判断 609"/>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1" name="フローチャート: 判断 610"/>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2" name="フローチャート: 判断 611"/>
        <xdr:cNvSpPr/>
      </xdr:nvSpPr>
      <xdr:spPr>
        <a:xfrm>
          <a:off x="16388080" y="14187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18" name="楕円 617"/>
        <xdr:cNvSpPr/>
      </xdr:nvSpPr>
      <xdr:spPr>
        <a:xfrm>
          <a:off x="1945894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619" name="【消防施設】&#10;一人当たり面積該当値テキスト"/>
        <xdr:cNvSpPr txBox="1"/>
      </xdr:nvSpPr>
      <xdr:spPr>
        <a:xfrm>
          <a:off x="19547840" y="138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20" name="楕円 619"/>
        <xdr:cNvSpPr/>
      </xdr:nvSpPr>
      <xdr:spPr>
        <a:xfrm>
          <a:off x="18735040" y="1400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145542</xdr:rowOff>
    </xdr:to>
    <xdr:cxnSp macro="">
      <xdr:nvCxnSpPr>
        <xdr:cNvPr id="621" name="直線コネクタ 620"/>
        <xdr:cNvCxnSpPr/>
      </xdr:nvCxnSpPr>
      <xdr:spPr>
        <a:xfrm flipV="1">
          <a:off x="18778220" y="1405051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622" name="楕円 621"/>
        <xdr:cNvSpPr/>
      </xdr:nvSpPr>
      <xdr:spPr>
        <a:xfrm>
          <a:off x="1793748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152400</xdr:rowOff>
    </xdr:to>
    <xdr:cxnSp macro="">
      <xdr:nvCxnSpPr>
        <xdr:cNvPr id="623" name="直線コネクタ 622"/>
        <xdr:cNvCxnSpPr/>
      </xdr:nvCxnSpPr>
      <xdr:spPr>
        <a:xfrm flipV="1">
          <a:off x="17988280" y="14059662"/>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110744</xdr:rowOff>
    </xdr:from>
    <xdr:to>
      <xdr:col>102</xdr:col>
      <xdr:colOff>165100</xdr:colOff>
      <xdr:row>84</xdr:row>
      <xdr:rowOff>40894</xdr:rowOff>
    </xdr:to>
    <xdr:sp macro="" textlink="">
      <xdr:nvSpPr>
        <xdr:cNvPr id="624" name="楕円 623"/>
        <xdr:cNvSpPr/>
      </xdr:nvSpPr>
      <xdr:spPr>
        <a:xfrm>
          <a:off x="17162780" y="14024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161544</xdr:rowOff>
    </xdr:to>
    <xdr:cxnSp macro="">
      <xdr:nvCxnSpPr>
        <xdr:cNvPr id="625" name="直線コネクタ 624"/>
        <xdr:cNvCxnSpPr/>
      </xdr:nvCxnSpPr>
      <xdr:spPr>
        <a:xfrm flipV="1">
          <a:off x="17213580" y="14066520"/>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115315</xdr:rowOff>
    </xdr:from>
    <xdr:to>
      <xdr:col>98</xdr:col>
      <xdr:colOff>38100</xdr:colOff>
      <xdr:row>84</xdr:row>
      <xdr:rowOff>45465</xdr:rowOff>
    </xdr:to>
    <xdr:sp macro="" textlink="">
      <xdr:nvSpPr>
        <xdr:cNvPr id="626" name="楕円 625"/>
        <xdr:cNvSpPr/>
      </xdr:nvSpPr>
      <xdr:spPr>
        <a:xfrm>
          <a:off x="16388080" y="14029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161544</xdr:rowOff>
    </xdr:from>
    <xdr:to>
      <xdr:col>102</xdr:col>
      <xdr:colOff>114300</xdr:colOff>
      <xdr:row>83</xdr:row>
      <xdr:rowOff>166115</xdr:rowOff>
    </xdr:to>
    <xdr:cxnSp macro="">
      <xdr:nvCxnSpPr>
        <xdr:cNvPr id="627" name="直線コネクタ 626"/>
        <xdr:cNvCxnSpPr/>
      </xdr:nvCxnSpPr>
      <xdr:spPr>
        <a:xfrm flipV="1">
          <a:off x="16431260" y="14075664"/>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28" name="n_1aveValue【消防施設】&#10;一人当たり面積"/>
        <xdr:cNvSpPr txBox="1"/>
      </xdr:nvSpPr>
      <xdr:spPr>
        <a:xfrm>
          <a:off x="185611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29" name="n_2aveValue【消防施設】&#10;一人当たり面積"/>
        <xdr:cNvSpPr txBox="1"/>
      </xdr:nvSpPr>
      <xdr:spPr>
        <a:xfrm>
          <a:off x="177762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630" name="n_3aveValue【消防施設】&#10;一人当たり面積"/>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631" name="n_4aveValue【消防施設】&#10;一人当たり面積"/>
        <xdr:cNvSpPr txBox="1"/>
      </xdr:nvSpPr>
      <xdr:spPr>
        <a:xfrm>
          <a:off x="1622686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632" name="n_1mainValue【消防施設】&#10;一人当たり面積"/>
        <xdr:cNvSpPr txBox="1"/>
      </xdr:nvSpPr>
      <xdr:spPr>
        <a:xfrm>
          <a:off x="185611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33" name="n_2mainValue【消防施設】&#10;一人当たり面積"/>
        <xdr:cNvSpPr txBox="1"/>
      </xdr:nvSpPr>
      <xdr:spPr>
        <a:xfrm>
          <a:off x="177762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57421</xdr:rowOff>
    </xdr:from>
    <xdr:ext cx="469744" cy="259045"/>
    <xdr:sp macro="" textlink="">
      <xdr:nvSpPr>
        <xdr:cNvPr id="634" name="n_3mainValue【消防施設】&#10;一人当たり面積"/>
        <xdr:cNvSpPr txBox="1"/>
      </xdr:nvSpPr>
      <xdr:spPr>
        <a:xfrm>
          <a:off x="17001567" y="138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61992</xdr:rowOff>
    </xdr:from>
    <xdr:ext cx="469744" cy="259045"/>
    <xdr:sp macro="" textlink="">
      <xdr:nvSpPr>
        <xdr:cNvPr id="635" name="n_4mainValue【消防施設】&#10;一人当たり面積"/>
        <xdr:cNvSpPr txBox="1"/>
      </xdr:nvSpPr>
      <xdr:spPr>
        <a:xfrm>
          <a:off x="16226867" y="138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64" name="【庁舎】&#10;有形固定資産減価償却率平均値テキスト"/>
        <xdr:cNvSpPr txBox="1"/>
      </xdr:nvSpPr>
      <xdr:spPr>
        <a:xfrm>
          <a:off x="14414500" y="1729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65" name="フローチャート: 判断 664"/>
        <xdr:cNvSpPr/>
      </xdr:nvSpPr>
      <xdr:spPr>
        <a:xfrm>
          <a:off x="14325600" y="174358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66" name="フローチャート: 判断 665"/>
        <xdr:cNvSpPr/>
      </xdr:nvSpPr>
      <xdr:spPr>
        <a:xfrm>
          <a:off x="135788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67" name="フローチャート: 判断 666"/>
        <xdr:cNvSpPr/>
      </xdr:nvSpPr>
      <xdr:spPr>
        <a:xfrm>
          <a:off x="1280414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68" name="フローチャート: 判断 667"/>
        <xdr:cNvSpPr/>
      </xdr:nvSpPr>
      <xdr:spPr>
        <a:xfrm>
          <a:off x="12029440" y="17445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69" name="フローチャート: 判断 668"/>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5" name="楕円 674"/>
        <xdr:cNvSpPr/>
      </xdr:nvSpPr>
      <xdr:spPr>
        <a:xfrm>
          <a:off x="14325600" y="176530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29227</xdr:rowOff>
    </xdr:from>
    <xdr:ext cx="405111" cy="259045"/>
    <xdr:sp macro="" textlink="">
      <xdr:nvSpPr>
        <xdr:cNvPr id="676" name="【庁舎】&#10;有形固定資産減価償却率該当値テキスト"/>
        <xdr:cNvSpPr txBox="1"/>
      </xdr:nvSpPr>
      <xdr:spPr>
        <a:xfrm>
          <a:off x="144145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677" name="楕円 676"/>
        <xdr:cNvSpPr/>
      </xdr:nvSpPr>
      <xdr:spPr>
        <a:xfrm>
          <a:off x="135788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101600</xdr:rowOff>
    </xdr:to>
    <xdr:cxnSp macro="">
      <xdr:nvCxnSpPr>
        <xdr:cNvPr id="678" name="直線コネクタ 677"/>
        <xdr:cNvCxnSpPr/>
      </xdr:nvCxnSpPr>
      <xdr:spPr>
        <a:xfrm>
          <a:off x="13629640" y="1767840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xdr:rowOff>
    </xdr:from>
    <xdr:to>
      <xdr:col>76</xdr:col>
      <xdr:colOff>165100</xdr:colOff>
      <xdr:row>105</xdr:row>
      <xdr:rowOff>102870</xdr:rowOff>
    </xdr:to>
    <xdr:sp macro="" textlink="">
      <xdr:nvSpPr>
        <xdr:cNvPr id="679" name="楕円 678"/>
        <xdr:cNvSpPr/>
      </xdr:nvSpPr>
      <xdr:spPr>
        <a:xfrm>
          <a:off x="1280414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76200</xdr:rowOff>
    </xdr:to>
    <xdr:cxnSp macro="">
      <xdr:nvCxnSpPr>
        <xdr:cNvPr id="680" name="直線コネクタ 679"/>
        <xdr:cNvCxnSpPr/>
      </xdr:nvCxnSpPr>
      <xdr:spPr>
        <a:xfrm>
          <a:off x="12854940" y="1765427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148589</xdr:rowOff>
    </xdr:from>
    <xdr:to>
      <xdr:col>72</xdr:col>
      <xdr:colOff>38100</xdr:colOff>
      <xdr:row>105</xdr:row>
      <xdr:rowOff>78739</xdr:rowOff>
    </xdr:to>
    <xdr:sp macro="" textlink="">
      <xdr:nvSpPr>
        <xdr:cNvPr id="681" name="楕円 680"/>
        <xdr:cNvSpPr/>
      </xdr:nvSpPr>
      <xdr:spPr>
        <a:xfrm>
          <a:off x="12029440" y="17583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27939</xdr:rowOff>
    </xdr:from>
    <xdr:to>
      <xdr:col>76</xdr:col>
      <xdr:colOff>114300</xdr:colOff>
      <xdr:row>105</xdr:row>
      <xdr:rowOff>52070</xdr:rowOff>
    </xdr:to>
    <xdr:cxnSp macro="">
      <xdr:nvCxnSpPr>
        <xdr:cNvPr id="682" name="直線コネクタ 681"/>
        <xdr:cNvCxnSpPr/>
      </xdr:nvCxnSpPr>
      <xdr:spPr>
        <a:xfrm>
          <a:off x="12072620" y="17630139"/>
          <a:ext cx="78232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7620</xdr:rowOff>
    </xdr:from>
    <xdr:to>
      <xdr:col>67</xdr:col>
      <xdr:colOff>101600</xdr:colOff>
      <xdr:row>104</xdr:row>
      <xdr:rowOff>109220</xdr:rowOff>
    </xdr:to>
    <xdr:sp macro="" textlink="">
      <xdr:nvSpPr>
        <xdr:cNvPr id="683" name="楕円 682"/>
        <xdr:cNvSpPr/>
      </xdr:nvSpPr>
      <xdr:spPr>
        <a:xfrm>
          <a:off x="11231880" y="174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58420</xdr:rowOff>
    </xdr:from>
    <xdr:to>
      <xdr:col>71</xdr:col>
      <xdr:colOff>177800</xdr:colOff>
      <xdr:row>105</xdr:row>
      <xdr:rowOff>27939</xdr:rowOff>
    </xdr:to>
    <xdr:cxnSp macro="">
      <xdr:nvCxnSpPr>
        <xdr:cNvPr id="684" name="直線コネクタ 683"/>
        <xdr:cNvCxnSpPr/>
      </xdr:nvCxnSpPr>
      <xdr:spPr>
        <a:xfrm>
          <a:off x="11282680" y="17492980"/>
          <a:ext cx="78994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85" name="n_1aveValue【庁舎】&#10;有形固定資産減価償却率"/>
        <xdr:cNvSpPr txBox="1"/>
      </xdr:nvSpPr>
      <xdr:spPr>
        <a:xfrm>
          <a:off x="13437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86" name="n_2aveValue【庁舎】&#10;有形固定資産減価償却率"/>
        <xdr:cNvSpPr txBox="1"/>
      </xdr:nvSpPr>
      <xdr:spPr>
        <a:xfrm>
          <a:off x="126752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87" name="n_3aveValue【庁舎】&#10;有形固定資産減価償却率"/>
        <xdr:cNvSpPr txBox="1"/>
      </xdr:nvSpPr>
      <xdr:spPr>
        <a:xfrm>
          <a:off x="119005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88" name="n_4aveValue【庁舎】&#10;有形固定資産減価償却率"/>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689" name="n_1mainValue【庁舎】&#10;有形固定資産減価償却率"/>
        <xdr:cNvSpPr txBox="1"/>
      </xdr:nvSpPr>
      <xdr:spPr>
        <a:xfrm>
          <a:off x="134372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93997</xdr:rowOff>
    </xdr:from>
    <xdr:ext cx="405111" cy="259045"/>
    <xdr:sp macro="" textlink="">
      <xdr:nvSpPr>
        <xdr:cNvPr id="690" name="n_2mainValue【庁舎】&#10;有形固定資産減価償却率"/>
        <xdr:cNvSpPr txBox="1"/>
      </xdr:nvSpPr>
      <xdr:spPr>
        <a:xfrm>
          <a:off x="126752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69866</xdr:rowOff>
    </xdr:from>
    <xdr:ext cx="405111" cy="259045"/>
    <xdr:sp macro="" textlink="">
      <xdr:nvSpPr>
        <xdr:cNvPr id="691" name="n_3mainValue【庁舎】&#10;有形固定資産減価償却率"/>
        <xdr:cNvSpPr txBox="1"/>
      </xdr:nvSpPr>
      <xdr:spPr>
        <a:xfrm>
          <a:off x="119005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100347</xdr:rowOff>
    </xdr:from>
    <xdr:ext cx="405111" cy="259045"/>
    <xdr:sp macro="" textlink="">
      <xdr:nvSpPr>
        <xdr:cNvPr id="692" name="n_4mainValue【庁舎】&#10;有形固定資産減価償却率"/>
        <xdr:cNvSpPr txBox="1"/>
      </xdr:nvSpPr>
      <xdr:spPr>
        <a:xfrm>
          <a:off x="11102984"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16" name="直線コネクタ 715"/>
        <xdr:cNvCxnSpPr/>
      </xdr:nvCxnSpPr>
      <xdr:spPr>
        <a:xfrm flipV="1">
          <a:off x="19509104" y="16766540"/>
          <a:ext cx="0" cy="136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7" name="【庁舎】&#10;一人当たり面積最小値テキスト"/>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8" name="直線コネクタ 717"/>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19" name="【庁舎】&#10;一人当たり面積最大値テキスト"/>
        <xdr:cNvSpPr txBox="1"/>
      </xdr:nvSpPr>
      <xdr:spPr>
        <a:xfrm>
          <a:off x="19547840"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20" name="直線コネクタ 719"/>
        <xdr:cNvCxnSpPr/>
      </xdr:nvCxnSpPr>
      <xdr:spPr>
        <a:xfrm>
          <a:off x="19443700" y="16766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1" name="【庁舎】&#10;一人当たり面積平均値テキスト"/>
        <xdr:cNvSpPr txBox="1"/>
      </xdr:nvSpPr>
      <xdr:spPr>
        <a:xfrm>
          <a:off x="1954784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2" name="フローチャート: 判断 721"/>
        <xdr:cNvSpPr/>
      </xdr:nvSpPr>
      <xdr:spPr>
        <a:xfrm>
          <a:off x="19458940" y="17713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3" name="フローチャート: 判断 722"/>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4" name="フローチャート: 判断 723"/>
        <xdr:cNvSpPr/>
      </xdr:nvSpPr>
      <xdr:spPr>
        <a:xfrm>
          <a:off x="17937480" y="1774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5" name="フローチャート: 判断 724"/>
        <xdr:cNvSpPr/>
      </xdr:nvSpPr>
      <xdr:spPr>
        <a:xfrm>
          <a:off x="171627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26" name="フローチャート: 判断 725"/>
        <xdr:cNvSpPr/>
      </xdr:nvSpPr>
      <xdr:spPr>
        <a:xfrm>
          <a:off x="16388080" y="17771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121920</xdr:rowOff>
    </xdr:from>
    <xdr:to>
      <xdr:col>116</xdr:col>
      <xdr:colOff>114300</xdr:colOff>
      <xdr:row>104</xdr:row>
      <xdr:rowOff>52070</xdr:rowOff>
    </xdr:to>
    <xdr:sp macro="" textlink="">
      <xdr:nvSpPr>
        <xdr:cNvPr id="732" name="楕円 731"/>
        <xdr:cNvSpPr/>
      </xdr:nvSpPr>
      <xdr:spPr>
        <a:xfrm>
          <a:off x="19458940" y="17388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144797</xdr:rowOff>
    </xdr:from>
    <xdr:ext cx="469744" cy="259045"/>
    <xdr:sp macro="" textlink="">
      <xdr:nvSpPr>
        <xdr:cNvPr id="733" name="【庁舎】&#10;一人当たり面積該当値テキスト"/>
        <xdr:cNvSpPr txBox="1"/>
      </xdr:nvSpPr>
      <xdr:spPr>
        <a:xfrm>
          <a:off x="19547840" y="172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140970</xdr:rowOff>
    </xdr:from>
    <xdr:to>
      <xdr:col>112</xdr:col>
      <xdr:colOff>38100</xdr:colOff>
      <xdr:row>104</xdr:row>
      <xdr:rowOff>71120</xdr:rowOff>
    </xdr:to>
    <xdr:sp macro="" textlink="">
      <xdr:nvSpPr>
        <xdr:cNvPr id="734" name="楕円 733"/>
        <xdr:cNvSpPr/>
      </xdr:nvSpPr>
      <xdr:spPr>
        <a:xfrm>
          <a:off x="18735040" y="17407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1270</xdr:rowOff>
    </xdr:from>
    <xdr:to>
      <xdr:col>116</xdr:col>
      <xdr:colOff>63500</xdr:colOff>
      <xdr:row>104</xdr:row>
      <xdr:rowOff>20320</xdr:rowOff>
    </xdr:to>
    <xdr:cxnSp macro="">
      <xdr:nvCxnSpPr>
        <xdr:cNvPr id="735" name="直線コネクタ 734"/>
        <xdr:cNvCxnSpPr/>
      </xdr:nvCxnSpPr>
      <xdr:spPr>
        <a:xfrm flipV="1">
          <a:off x="18778220" y="1743583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153670</xdr:rowOff>
    </xdr:from>
    <xdr:to>
      <xdr:col>107</xdr:col>
      <xdr:colOff>101600</xdr:colOff>
      <xdr:row>104</xdr:row>
      <xdr:rowOff>83820</xdr:rowOff>
    </xdr:to>
    <xdr:sp macro="" textlink="">
      <xdr:nvSpPr>
        <xdr:cNvPr id="736" name="楕円 735"/>
        <xdr:cNvSpPr/>
      </xdr:nvSpPr>
      <xdr:spPr>
        <a:xfrm>
          <a:off x="17937480" y="17420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20320</xdr:rowOff>
    </xdr:from>
    <xdr:to>
      <xdr:col>111</xdr:col>
      <xdr:colOff>177800</xdr:colOff>
      <xdr:row>104</xdr:row>
      <xdr:rowOff>33020</xdr:rowOff>
    </xdr:to>
    <xdr:cxnSp macro="">
      <xdr:nvCxnSpPr>
        <xdr:cNvPr id="737" name="直線コネクタ 736"/>
        <xdr:cNvCxnSpPr/>
      </xdr:nvCxnSpPr>
      <xdr:spPr>
        <a:xfrm flipV="1">
          <a:off x="17988280" y="1745488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60961</xdr:rowOff>
    </xdr:from>
    <xdr:to>
      <xdr:col>102</xdr:col>
      <xdr:colOff>165100</xdr:colOff>
      <xdr:row>104</xdr:row>
      <xdr:rowOff>162561</xdr:rowOff>
    </xdr:to>
    <xdr:sp macro="" textlink="">
      <xdr:nvSpPr>
        <xdr:cNvPr id="738" name="楕円 737"/>
        <xdr:cNvSpPr/>
      </xdr:nvSpPr>
      <xdr:spPr>
        <a:xfrm>
          <a:off x="17162780" y="174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33020</xdr:rowOff>
    </xdr:from>
    <xdr:to>
      <xdr:col>107</xdr:col>
      <xdr:colOff>50800</xdr:colOff>
      <xdr:row>104</xdr:row>
      <xdr:rowOff>111761</xdr:rowOff>
    </xdr:to>
    <xdr:cxnSp macro="">
      <xdr:nvCxnSpPr>
        <xdr:cNvPr id="739" name="直線コネクタ 738"/>
        <xdr:cNvCxnSpPr/>
      </xdr:nvCxnSpPr>
      <xdr:spPr>
        <a:xfrm flipV="1">
          <a:off x="17213580" y="17467580"/>
          <a:ext cx="7747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46989</xdr:rowOff>
    </xdr:from>
    <xdr:to>
      <xdr:col>98</xdr:col>
      <xdr:colOff>38100</xdr:colOff>
      <xdr:row>104</xdr:row>
      <xdr:rowOff>148589</xdr:rowOff>
    </xdr:to>
    <xdr:sp macro="" textlink="">
      <xdr:nvSpPr>
        <xdr:cNvPr id="740" name="楕円 739"/>
        <xdr:cNvSpPr/>
      </xdr:nvSpPr>
      <xdr:spPr>
        <a:xfrm>
          <a:off x="16388080" y="174815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97789</xdr:rowOff>
    </xdr:from>
    <xdr:to>
      <xdr:col>102</xdr:col>
      <xdr:colOff>114300</xdr:colOff>
      <xdr:row>104</xdr:row>
      <xdr:rowOff>111761</xdr:rowOff>
    </xdr:to>
    <xdr:cxnSp macro="">
      <xdr:nvCxnSpPr>
        <xdr:cNvPr id="741" name="直線コネクタ 740"/>
        <xdr:cNvCxnSpPr/>
      </xdr:nvCxnSpPr>
      <xdr:spPr>
        <a:xfrm>
          <a:off x="16431260" y="17532349"/>
          <a:ext cx="78232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2" name="n_1aveValue【庁舎】&#10;一人当たり面積"/>
        <xdr:cNvSpPr txBox="1"/>
      </xdr:nvSpPr>
      <xdr:spPr>
        <a:xfrm>
          <a:off x="1856112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43" name="n_2aveValue【庁舎】&#10;一人当たり面積"/>
        <xdr:cNvSpPr txBox="1"/>
      </xdr:nvSpPr>
      <xdr:spPr>
        <a:xfrm>
          <a:off x="17776267" y="178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44" name="n_3aveValue【庁舎】&#10;一人当たり面積"/>
        <xdr:cNvSpPr txBox="1"/>
      </xdr:nvSpPr>
      <xdr:spPr>
        <a:xfrm>
          <a:off x="17001567" y="178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45" name="n_4aveValue【庁舎】&#10;一人当たり面積"/>
        <xdr:cNvSpPr txBox="1"/>
      </xdr:nvSpPr>
      <xdr:spPr>
        <a:xfrm>
          <a:off x="16226867" y="178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87647</xdr:rowOff>
    </xdr:from>
    <xdr:ext cx="469744" cy="259045"/>
    <xdr:sp macro="" textlink="">
      <xdr:nvSpPr>
        <xdr:cNvPr id="746" name="n_1mainValue【庁舎】&#10;一人当たり面積"/>
        <xdr:cNvSpPr txBox="1"/>
      </xdr:nvSpPr>
      <xdr:spPr>
        <a:xfrm>
          <a:off x="18561127"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100347</xdr:rowOff>
    </xdr:from>
    <xdr:ext cx="469744" cy="259045"/>
    <xdr:sp macro="" textlink="">
      <xdr:nvSpPr>
        <xdr:cNvPr id="747" name="n_2mainValue【庁舎】&#10;一人当たり面積"/>
        <xdr:cNvSpPr txBox="1"/>
      </xdr:nvSpPr>
      <xdr:spPr>
        <a:xfrm>
          <a:off x="17776267" y="171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7638</xdr:rowOff>
    </xdr:from>
    <xdr:ext cx="469744" cy="259045"/>
    <xdr:sp macro="" textlink="">
      <xdr:nvSpPr>
        <xdr:cNvPr id="748" name="n_3mainValue【庁舎】&#10;一人当たり面積"/>
        <xdr:cNvSpPr txBox="1"/>
      </xdr:nvSpPr>
      <xdr:spPr>
        <a:xfrm>
          <a:off x="17001567" y="172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165116</xdr:rowOff>
    </xdr:from>
    <xdr:ext cx="469744" cy="259045"/>
    <xdr:sp macro="" textlink="">
      <xdr:nvSpPr>
        <xdr:cNvPr id="749" name="n_4mainValue【庁舎】&#10;一人当たり面積"/>
        <xdr:cNvSpPr txBox="1"/>
      </xdr:nvSpPr>
      <xdr:spPr>
        <a:xfrm>
          <a:off x="16226867" y="172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全体では類似団体と比較して特に有形固定資産減価償却率が高くなっている施設は、公営住宅、体育館・プール及び庁舎で、特に低くなっている施設は、保育園、公民館である。 </a:t>
          </a:r>
        </a:p>
        <a:p>
          <a:r>
            <a:rPr kumimoji="1" lang="ja-JP" altLang="en-US" sz="1100">
              <a:latin typeface="+mn-ea"/>
              <a:ea typeface="+mn-ea"/>
            </a:rPr>
            <a:t>また、一人当たりの面積からすると、保育園、庁舎が高く、保育園については、合併後に行った施設の統廃合により、有形固定資産減価償却率が低くなっているが、一人当たり面積については、ほぼ横ばいではあるものの若干増加している。</a:t>
          </a:r>
        </a:p>
        <a:p>
          <a:r>
            <a:rPr kumimoji="1" lang="ja-JP" altLang="en-US" sz="1100">
              <a:latin typeface="+mn-ea"/>
              <a:ea typeface="+mn-ea"/>
            </a:rPr>
            <a:t>特に有形固定資産減価償却率が高い公営住宅については、有形固定資産減価償却率８２．０％、体育館・プールについては９２．１％で、その他の公共施設も個別施設計画策定に際して、再編について検討し、将来の改修、建替費用について試算していく。</a:t>
          </a:r>
        </a:p>
        <a:p>
          <a:r>
            <a:rPr kumimoji="1" lang="ja-JP" altLang="en-US" sz="1100">
              <a:latin typeface="+mn-ea"/>
              <a:ea typeface="+mn-ea"/>
            </a:rPr>
            <a:t>今後は、年々と加速する少子高齢化の影響もあり人口減少が進むなかで、利用者が少ない施設は集約複合化も検討しながら、時代の規模にあわせて小さくなるのではなく、地域課題を解決しながら賢く収縮していく必要がある。</a:t>
          </a:r>
        </a:p>
        <a:p>
          <a:endParaRPr kumimoji="1" lang="ja-JP" altLang="en-US" sz="1100">
            <a:latin typeface="+mn-ea"/>
            <a:ea typeface="+mn-ea"/>
          </a:endParaRPr>
        </a:p>
        <a:p>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xdr:cNvCxnSpPr/>
      </xdr:nvCxnSpPr>
      <xdr:spPr>
        <a:xfrm flipV="1">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新発債の抑制や繰上償還を計画的に行い抑制に努める。</a:t>
          </a:r>
          <a:endParaRPr lang="ja-JP" altLang="ja-JP" sz="1400">
            <a:effectLst/>
          </a:endParaRPr>
        </a:p>
        <a:p>
          <a:r>
            <a:rPr kumimoji="1" lang="ja-JP" altLang="ja-JP" sz="110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41487</xdr:rowOff>
    </xdr:to>
    <xdr:cxnSp macro="">
      <xdr:nvCxnSpPr>
        <xdr:cNvPr id="131" name="直線コネクタ 130"/>
        <xdr:cNvCxnSpPr/>
      </xdr:nvCxnSpPr>
      <xdr:spPr>
        <a:xfrm>
          <a:off x="4114800" y="1024001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9313</xdr:rowOff>
    </xdr:to>
    <xdr:cxnSp macro="">
      <xdr:nvCxnSpPr>
        <xdr:cNvPr id="134" name="直線コネクタ 133"/>
        <xdr:cNvCxnSpPr/>
      </xdr:nvCxnSpPr>
      <xdr:spPr>
        <a:xfrm flipV="1">
          <a:off x="3225800" y="102400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17356</xdr:rowOff>
    </xdr:to>
    <xdr:cxnSp macro="">
      <xdr:nvCxnSpPr>
        <xdr:cNvPr id="137" name="直線コネクタ 136"/>
        <xdr:cNvCxnSpPr/>
      </xdr:nvCxnSpPr>
      <xdr:spPr>
        <a:xfrm flipV="1">
          <a:off x="2336800" y="102963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17356</xdr:rowOff>
    </xdr:to>
    <xdr:cxnSp macro="">
      <xdr:nvCxnSpPr>
        <xdr:cNvPr id="140" name="直線コネクタ 139"/>
        <xdr:cNvCxnSpPr/>
      </xdr:nvCxnSpPr>
      <xdr:spPr>
        <a:xfrm>
          <a:off x="1447800" y="101756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0" name="楕円 149"/>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1"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2" name="楕円 151"/>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3" name="テキスト ボックス 152"/>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4" name="楕円 153"/>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5" name="テキスト ボックス 154"/>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6" name="楕円 155"/>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7" name="テキスト ボックス 156"/>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58" name="楕円 157"/>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59" name="テキスト ボックス 158"/>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a:t>
          </a:r>
          <a:r>
            <a:rPr kumimoji="1" lang="ja-JP" altLang="en-US" sz="1100">
              <a:solidFill>
                <a:schemeClr val="dk1"/>
              </a:solidFill>
              <a:effectLst/>
              <a:latin typeface="+mn-lt"/>
              <a:ea typeface="+mn-ea"/>
              <a:cs typeface="+mn-cs"/>
            </a:rPr>
            <a:t>高年齢層の</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構成などにより</a:t>
          </a:r>
          <a:r>
            <a:rPr kumimoji="1" lang="ja-JP" altLang="ja-JP" sz="1100">
              <a:solidFill>
                <a:schemeClr val="dk1"/>
              </a:solidFill>
              <a:effectLst/>
              <a:latin typeface="+mn-lt"/>
              <a:ea typeface="+mn-ea"/>
              <a:cs typeface="+mn-cs"/>
            </a:rPr>
            <a:t>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1505</xdr:rowOff>
    </xdr:from>
    <xdr:to>
      <xdr:col>23</xdr:col>
      <xdr:colOff>133350</xdr:colOff>
      <xdr:row>84</xdr:row>
      <xdr:rowOff>14729</xdr:rowOff>
    </xdr:to>
    <xdr:cxnSp macro="">
      <xdr:nvCxnSpPr>
        <xdr:cNvPr id="194" name="直線コネクタ 193"/>
        <xdr:cNvCxnSpPr/>
      </xdr:nvCxnSpPr>
      <xdr:spPr>
        <a:xfrm>
          <a:off x="4114800" y="14403305"/>
          <a:ext cx="8382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109699</xdr:rowOff>
    </xdr:from>
    <xdr:to>
      <xdr:col>19</xdr:col>
      <xdr:colOff>133350</xdr:colOff>
      <xdr:row>84</xdr:row>
      <xdr:rowOff>1505</xdr:rowOff>
    </xdr:to>
    <xdr:cxnSp macro="">
      <xdr:nvCxnSpPr>
        <xdr:cNvPr id="197" name="直線コネクタ 196"/>
        <xdr:cNvCxnSpPr/>
      </xdr:nvCxnSpPr>
      <xdr:spPr>
        <a:xfrm>
          <a:off x="3225800" y="14340049"/>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75245</xdr:rowOff>
    </xdr:from>
    <xdr:to>
      <xdr:col>15</xdr:col>
      <xdr:colOff>82550</xdr:colOff>
      <xdr:row>83</xdr:row>
      <xdr:rowOff>109699</xdr:rowOff>
    </xdr:to>
    <xdr:cxnSp macro="">
      <xdr:nvCxnSpPr>
        <xdr:cNvPr id="200" name="直線コネクタ 199"/>
        <xdr:cNvCxnSpPr/>
      </xdr:nvCxnSpPr>
      <xdr:spPr>
        <a:xfrm>
          <a:off x="2336800" y="14305595"/>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34603</xdr:rowOff>
    </xdr:from>
    <xdr:to>
      <xdr:col>11</xdr:col>
      <xdr:colOff>31750</xdr:colOff>
      <xdr:row>83</xdr:row>
      <xdr:rowOff>75245</xdr:rowOff>
    </xdr:to>
    <xdr:cxnSp macro="">
      <xdr:nvCxnSpPr>
        <xdr:cNvPr id="203" name="直線コネクタ 202"/>
        <xdr:cNvCxnSpPr/>
      </xdr:nvCxnSpPr>
      <xdr:spPr>
        <a:xfrm>
          <a:off x="1447800" y="14264953"/>
          <a:ext cx="8890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135379</xdr:rowOff>
    </xdr:from>
    <xdr:to>
      <xdr:col>23</xdr:col>
      <xdr:colOff>184150</xdr:colOff>
      <xdr:row>84</xdr:row>
      <xdr:rowOff>65529</xdr:rowOff>
    </xdr:to>
    <xdr:sp macro="" textlink="">
      <xdr:nvSpPr>
        <xdr:cNvPr id="213" name="楕円 212"/>
        <xdr:cNvSpPr/>
      </xdr:nvSpPr>
      <xdr:spPr>
        <a:xfrm>
          <a:off x="4902200" y="143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107456</xdr:rowOff>
    </xdr:from>
    <xdr:ext cx="762000" cy="259045"/>
    <xdr:sp macro="" textlink="">
      <xdr:nvSpPr>
        <xdr:cNvPr id="214" name="人件費・物件費等の状況該当値テキスト"/>
        <xdr:cNvSpPr txBox="1"/>
      </xdr:nvSpPr>
      <xdr:spPr>
        <a:xfrm>
          <a:off x="5041900" y="143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122155</xdr:rowOff>
    </xdr:from>
    <xdr:to>
      <xdr:col>19</xdr:col>
      <xdr:colOff>184150</xdr:colOff>
      <xdr:row>84</xdr:row>
      <xdr:rowOff>52305</xdr:rowOff>
    </xdr:to>
    <xdr:sp macro="" textlink="">
      <xdr:nvSpPr>
        <xdr:cNvPr id="215" name="楕円 214"/>
        <xdr:cNvSpPr/>
      </xdr:nvSpPr>
      <xdr:spPr>
        <a:xfrm>
          <a:off x="4064000" y="143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37082</xdr:rowOff>
    </xdr:from>
    <xdr:ext cx="736600" cy="259045"/>
    <xdr:sp macro="" textlink="">
      <xdr:nvSpPr>
        <xdr:cNvPr id="216" name="テキスト ボックス 215"/>
        <xdr:cNvSpPr txBox="1"/>
      </xdr:nvSpPr>
      <xdr:spPr>
        <a:xfrm>
          <a:off x="3733800" y="1443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58899</xdr:rowOff>
    </xdr:from>
    <xdr:to>
      <xdr:col>15</xdr:col>
      <xdr:colOff>133350</xdr:colOff>
      <xdr:row>83</xdr:row>
      <xdr:rowOff>160499</xdr:rowOff>
    </xdr:to>
    <xdr:sp macro="" textlink="">
      <xdr:nvSpPr>
        <xdr:cNvPr id="217" name="楕円 216"/>
        <xdr:cNvSpPr/>
      </xdr:nvSpPr>
      <xdr:spPr>
        <a:xfrm>
          <a:off x="3175000" y="14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145276</xdr:rowOff>
    </xdr:from>
    <xdr:ext cx="762000" cy="259045"/>
    <xdr:sp macro="" textlink="">
      <xdr:nvSpPr>
        <xdr:cNvPr id="218" name="テキスト ボックス 217"/>
        <xdr:cNvSpPr txBox="1"/>
      </xdr:nvSpPr>
      <xdr:spPr>
        <a:xfrm>
          <a:off x="2844800" y="143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24445</xdr:rowOff>
    </xdr:from>
    <xdr:to>
      <xdr:col>11</xdr:col>
      <xdr:colOff>82550</xdr:colOff>
      <xdr:row>83</xdr:row>
      <xdr:rowOff>126045</xdr:rowOff>
    </xdr:to>
    <xdr:sp macro="" textlink="">
      <xdr:nvSpPr>
        <xdr:cNvPr id="219" name="楕円 218"/>
        <xdr:cNvSpPr/>
      </xdr:nvSpPr>
      <xdr:spPr>
        <a:xfrm>
          <a:off x="2286000" y="142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110822</xdr:rowOff>
    </xdr:from>
    <xdr:ext cx="762000" cy="259045"/>
    <xdr:sp macro="" textlink="">
      <xdr:nvSpPr>
        <xdr:cNvPr id="220" name="テキスト ボックス 219"/>
        <xdr:cNvSpPr txBox="1"/>
      </xdr:nvSpPr>
      <xdr:spPr>
        <a:xfrm>
          <a:off x="1955800" y="1434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155253</xdr:rowOff>
    </xdr:from>
    <xdr:to>
      <xdr:col>7</xdr:col>
      <xdr:colOff>31750</xdr:colOff>
      <xdr:row>83</xdr:row>
      <xdr:rowOff>85403</xdr:rowOff>
    </xdr:to>
    <xdr:sp macro="" textlink="">
      <xdr:nvSpPr>
        <xdr:cNvPr id="221" name="楕円 220"/>
        <xdr:cNvSpPr/>
      </xdr:nvSpPr>
      <xdr:spPr>
        <a:xfrm>
          <a:off x="1397000" y="142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70180</xdr:rowOff>
    </xdr:from>
    <xdr:ext cx="762000" cy="259045"/>
    <xdr:sp macro="" textlink="">
      <xdr:nvSpPr>
        <xdr:cNvPr id="222" name="テキスト ボックス 221"/>
        <xdr:cNvSpPr txBox="1"/>
      </xdr:nvSpPr>
      <xdr:spPr>
        <a:xfrm>
          <a:off x="1066800" y="143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8" name="直線コネクタ 257"/>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67129</xdr:rowOff>
    </xdr:to>
    <xdr:cxnSp macro="">
      <xdr:nvCxnSpPr>
        <xdr:cNvPr id="261" name="直線コネクタ 260"/>
        <xdr:cNvCxnSpPr/>
      </xdr:nvCxnSpPr>
      <xdr:spPr>
        <a:xfrm>
          <a:off x="15290800" y="147888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4" name="直線コネクタ 263"/>
        <xdr:cNvCxnSpPr/>
      </xdr:nvCxnSpPr>
      <xdr:spPr>
        <a:xfrm>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67" name="直線コネクタ 266"/>
        <xdr:cNvCxnSpPr/>
      </xdr:nvCxnSpPr>
      <xdr:spPr>
        <a:xfrm>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8"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0" name="テキスト ボックス 27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2" name="テキスト ボックス 281"/>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4" name="テキスト ボックス 28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6" name="テキスト ボックス 28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9864</xdr:rowOff>
    </xdr:from>
    <xdr:to>
      <xdr:col>81</xdr:col>
      <xdr:colOff>44450</xdr:colOff>
      <xdr:row>62</xdr:row>
      <xdr:rowOff>96731</xdr:rowOff>
    </xdr:to>
    <xdr:cxnSp macro="">
      <xdr:nvCxnSpPr>
        <xdr:cNvPr id="321" name="直線コネクタ 320"/>
        <xdr:cNvCxnSpPr/>
      </xdr:nvCxnSpPr>
      <xdr:spPr>
        <a:xfrm>
          <a:off x="16179800" y="10639764"/>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9864</xdr:rowOff>
    </xdr:from>
    <xdr:to>
      <xdr:col>77</xdr:col>
      <xdr:colOff>44450</xdr:colOff>
      <xdr:row>62</xdr:row>
      <xdr:rowOff>20320</xdr:rowOff>
    </xdr:to>
    <xdr:cxnSp macro="">
      <xdr:nvCxnSpPr>
        <xdr:cNvPr id="324" name="直線コネクタ 323"/>
        <xdr:cNvCxnSpPr/>
      </xdr:nvCxnSpPr>
      <xdr:spPr>
        <a:xfrm flipV="1">
          <a:off x="15290800" y="1063976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141097</xdr:rowOff>
    </xdr:from>
    <xdr:to>
      <xdr:col>72</xdr:col>
      <xdr:colOff>203200</xdr:colOff>
      <xdr:row>62</xdr:row>
      <xdr:rowOff>20320</xdr:rowOff>
    </xdr:to>
    <xdr:cxnSp macro="">
      <xdr:nvCxnSpPr>
        <xdr:cNvPr id="327" name="直線コネクタ 326"/>
        <xdr:cNvCxnSpPr/>
      </xdr:nvCxnSpPr>
      <xdr:spPr>
        <a:xfrm>
          <a:off x="14401800" y="1059954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124206</xdr:rowOff>
    </xdr:from>
    <xdr:to>
      <xdr:col>68</xdr:col>
      <xdr:colOff>152400</xdr:colOff>
      <xdr:row>61</xdr:row>
      <xdr:rowOff>141097</xdr:rowOff>
    </xdr:to>
    <xdr:cxnSp macro="">
      <xdr:nvCxnSpPr>
        <xdr:cNvPr id="330" name="直線コネクタ 329"/>
        <xdr:cNvCxnSpPr/>
      </xdr:nvCxnSpPr>
      <xdr:spPr>
        <a:xfrm>
          <a:off x="13512800" y="105826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40" name="楕円 339"/>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41"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130514</xdr:rowOff>
    </xdr:from>
    <xdr:to>
      <xdr:col>77</xdr:col>
      <xdr:colOff>95250</xdr:colOff>
      <xdr:row>62</xdr:row>
      <xdr:rowOff>60664</xdr:rowOff>
    </xdr:to>
    <xdr:sp macro="" textlink="">
      <xdr:nvSpPr>
        <xdr:cNvPr id="342" name="楕円 341"/>
        <xdr:cNvSpPr/>
      </xdr:nvSpPr>
      <xdr:spPr>
        <a:xfrm>
          <a:off x="16129000" y="105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45441</xdr:rowOff>
    </xdr:from>
    <xdr:ext cx="736600" cy="259045"/>
    <xdr:sp macro="" textlink="">
      <xdr:nvSpPr>
        <xdr:cNvPr id="343" name="テキスト ボックス 342"/>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4" name="楕円 343"/>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5" name="テキスト ボックス 344"/>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90297</xdr:rowOff>
    </xdr:from>
    <xdr:to>
      <xdr:col>68</xdr:col>
      <xdr:colOff>203200</xdr:colOff>
      <xdr:row>62</xdr:row>
      <xdr:rowOff>20447</xdr:rowOff>
    </xdr:to>
    <xdr:sp macro="" textlink="">
      <xdr:nvSpPr>
        <xdr:cNvPr id="346" name="楕円 345"/>
        <xdr:cNvSpPr/>
      </xdr:nvSpPr>
      <xdr:spPr>
        <a:xfrm>
          <a:off x="14351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5224</xdr:rowOff>
    </xdr:from>
    <xdr:ext cx="762000" cy="259045"/>
    <xdr:sp macro="" textlink="">
      <xdr:nvSpPr>
        <xdr:cNvPr id="347" name="テキスト ボックス 346"/>
        <xdr:cNvSpPr txBox="1"/>
      </xdr:nvSpPr>
      <xdr:spPr>
        <a:xfrm>
          <a:off x="14020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48" name="楕円 347"/>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159783</xdr:rowOff>
    </xdr:from>
    <xdr:ext cx="762000" cy="259045"/>
    <xdr:sp macro="" textlink="">
      <xdr:nvSpPr>
        <xdr:cNvPr id="349" name="テキスト ボックス 348"/>
        <xdr:cNvSpPr txBox="1"/>
      </xdr:nvSpPr>
      <xdr:spPr>
        <a:xfrm>
          <a:off x="13131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a:t>
          </a:r>
          <a:r>
            <a:rPr lang="ja-JP" altLang="ja-JP" sz="1100" b="0" i="0" baseline="0">
              <a:solidFill>
                <a:schemeClr val="dk1"/>
              </a:solidFill>
              <a:effectLst/>
              <a:latin typeface="+mn-lt"/>
              <a:ea typeface="+mn-ea"/>
              <a:cs typeface="+mn-cs"/>
            </a:rPr>
            <a:t>ほぼ同じ水準で推移している</a:t>
          </a:r>
          <a:r>
            <a:rPr kumimoji="1" lang="ja-JP" altLang="ja-JP" sz="1100">
              <a:solidFill>
                <a:schemeClr val="dk1"/>
              </a:solidFill>
              <a:effectLst/>
              <a:latin typeface="+mn-lt"/>
              <a:ea typeface="+mn-ea"/>
              <a:cs typeface="+mn-cs"/>
            </a:rPr>
            <a:t>が、合併前後に実施した大型プロジェクト事業等による起債の償還もほぼ終了し通常償還に加え繰上償還の実施、基金積立金の増加などにより比率は年々改善されて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今後も後世への負担を少しでも軽減するよう、新規事業の実施等について総点検を図り、</a:t>
          </a:r>
          <a:r>
            <a:rPr kumimoji="1" lang="ja-JP" altLang="en-US" sz="1100">
              <a:solidFill>
                <a:schemeClr val="dk1"/>
              </a:solidFill>
              <a:effectLst/>
              <a:latin typeface="+mn-lt"/>
              <a:ea typeface="+mn-ea"/>
              <a:cs typeface="+mn-cs"/>
            </a:rPr>
            <a:t>地方債の繰上償還を行う</a:t>
          </a:r>
          <a:r>
            <a:rPr kumimoji="1" lang="ja-JP" altLang="ja-JP" sz="1100">
              <a:solidFill>
                <a:schemeClr val="dk1"/>
              </a:solidFill>
              <a:effectLst/>
              <a:latin typeface="+mn-lt"/>
              <a:ea typeface="+mn-ea"/>
              <a:cs typeface="+mn-cs"/>
            </a:rPr>
            <a:t>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40</xdr:row>
      <xdr:rowOff>81038</xdr:rowOff>
    </xdr:to>
    <xdr:cxnSp macro="">
      <xdr:nvCxnSpPr>
        <xdr:cNvPr id="386" name="直線コネクタ 385"/>
        <xdr:cNvCxnSpPr/>
      </xdr:nvCxnSpPr>
      <xdr:spPr>
        <a:xfrm flipV="1">
          <a:off x="16179800" y="684711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127000</xdr:rowOff>
    </xdr:to>
    <xdr:cxnSp macro="">
      <xdr:nvCxnSpPr>
        <xdr:cNvPr id="389" name="直線コネクタ 388"/>
        <xdr:cNvCxnSpPr/>
      </xdr:nvCxnSpPr>
      <xdr:spPr>
        <a:xfrm flipV="1">
          <a:off x="15290800" y="693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70455</xdr:rowOff>
    </xdr:to>
    <xdr:cxnSp macro="">
      <xdr:nvCxnSpPr>
        <xdr:cNvPr id="392" name="直線コネクタ 391"/>
        <xdr:cNvCxnSpPr/>
      </xdr:nvCxnSpPr>
      <xdr:spPr>
        <a:xfrm flipV="1">
          <a:off x="14401800" y="698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139398</xdr:rowOff>
    </xdr:to>
    <xdr:cxnSp macro="">
      <xdr:nvCxnSpPr>
        <xdr:cNvPr id="395" name="直線コネクタ 394"/>
        <xdr:cNvCxnSpPr/>
      </xdr:nvCxnSpPr>
      <xdr:spPr>
        <a:xfrm flipV="1">
          <a:off x="13512800" y="709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5" name="楕円 404"/>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81842</xdr:rowOff>
    </xdr:from>
    <xdr:ext cx="762000" cy="259045"/>
    <xdr:sp macro="" textlink="">
      <xdr:nvSpPr>
        <xdr:cNvPr id="406" name="公債費負担の状況該当値テキスト"/>
        <xdr:cNvSpPr txBox="1"/>
      </xdr:nvSpPr>
      <xdr:spPr>
        <a:xfrm>
          <a:off x="171069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7" name="楕円 406"/>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408" name="テキスト ボックス 407"/>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9" name="楕円 40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0" name="テキスト ボックス 409"/>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1" name="楕円 410"/>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2" name="テキスト ボックス 411"/>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3" name="楕円 412"/>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4" name="テキスト ボックス 413"/>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より高い比率</a:t>
          </a:r>
          <a:r>
            <a:rPr lang="ja-JP" altLang="ja-JP" sz="1100" b="0" i="0" baseline="0">
              <a:solidFill>
                <a:schemeClr val="dk1"/>
              </a:solidFill>
              <a:effectLst/>
              <a:latin typeface="+mn-lt"/>
              <a:ea typeface="+mn-ea"/>
              <a:cs typeface="+mn-cs"/>
            </a:rPr>
            <a:t>準で推移して</a:t>
          </a:r>
          <a:r>
            <a:rPr lang="ja-JP" altLang="en-US" sz="1100" b="0" i="0" baseline="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今後も団塊世代の退職や合併特例事業への基金取り崩しにより上昇することが見込まれる</a:t>
          </a:r>
          <a:r>
            <a:rPr kumimoji="1" lang="ja-JP" altLang="ja-JP" sz="1100">
              <a:solidFill>
                <a:schemeClr val="dk1"/>
              </a:solidFill>
              <a:effectLst/>
              <a:latin typeface="+mn-lt"/>
              <a:ea typeface="+mn-ea"/>
              <a:cs typeface="+mn-cs"/>
            </a:rPr>
            <a:t>。今後も後世への負担を少しでも軽減するよう、新規事業の実施等について総点検を図り、</a:t>
          </a:r>
          <a:r>
            <a:rPr kumimoji="1" lang="ja-JP" altLang="en-US" sz="1100">
              <a:solidFill>
                <a:schemeClr val="dk1"/>
              </a:solidFill>
              <a:effectLst/>
              <a:latin typeface="+mn-lt"/>
              <a:ea typeface="+mn-ea"/>
              <a:cs typeface="+mn-cs"/>
            </a:rPr>
            <a:t>地方債については繰上償還を行うなど</a:t>
          </a:r>
          <a:r>
            <a:rPr kumimoji="1" lang="ja-JP" altLang="ja-JP" sz="1100">
              <a:solidFill>
                <a:schemeClr val="dk1"/>
              </a:solidFill>
              <a:effectLst/>
              <a:latin typeface="+mn-lt"/>
              <a:ea typeface="+mn-ea"/>
              <a:cs typeface="+mn-cs"/>
            </a:rPr>
            <a:t>財政の健全化を図る。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16</xdr:row>
      <xdr:rowOff>10100</xdr:rowOff>
    </xdr:to>
    <xdr:cxnSp macro="">
      <xdr:nvCxnSpPr>
        <xdr:cNvPr id="450" name="直線コネクタ 449"/>
        <xdr:cNvCxnSpPr/>
      </xdr:nvCxnSpPr>
      <xdr:spPr>
        <a:xfrm>
          <a:off x="16179800" y="2563707"/>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163407</xdr:rowOff>
    </xdr:from>
    <xdr:to>
      <xdr:col>77</xdr:col>
      <xdr:colOff>44450</xdr:colOff>
      <xdr:row>15</xdr:row>
      <xdr:rowOff>120650</xdr:rowOff>
    </xdr:to>
    <xdr:cxnSp macro="">
      <xdr:nvCxnSpPr>
        <xdr:cNvPr id="453" name="直線コネクタ 452"/>
        <xdr:cNvCxnSpPr/>
      </xdr:nvCxnSpPr>
      <xdr:spPr>
        <a:xfrm flipV="1">
          <a:off x="15290800" y="256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34229</xdr:rowOff>
    </xdr:to>
    <xdr:cxnSp macro="">
      <xdr:nvCxnSpPr>
        <xdr:cNvPr id="456" name="直線コネクタ 455"/>
        <xdr:cNvCxnSpPr/>
      </xdr:nvCxnSpPr>
      <xdr:spPr>
        <a:xfrm flipV="1">
          <a:off x="14401800" y="269240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34229</xdr:rowOff>
    </xdr:from>
    <xdr:to>
      <xdr:col>68</xdr:col>
      <xdr:colOff>152400</xdr:colOff>
      <xdr:row>16</xdr:row>
      <xdr:rowOff>149134</xdr:rowOff>
    </xdr:to>
    <xdr:cxnSp macro="">
      <xdr:nvCxnSpPr>
        <xdr:cNvPr id="459" name="直線コネクタ 458"/>
        <xdr:cNvCxnSpPr/>
      </xdr:nvCxnSpPr>
      <xdr:spPr>
        <a:xfrm flipV="1">
          <a:off x="13512800" y="27774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130750</xdr:rowOff>
    </xdr:from>
    <xdr:to>
      <xdr:col>81</xdr:col>
      <xdr:colOff>95250</xdr:colOff>
      <xdr:row>16</xdr:row>
      <xdr:rowOff>60900</xdr:rowOff>
    </xdr:to>
    <xdr:sp macro="" textlink="">
      <xdr:nvSpPr>
        <xdr:cNvPr id="469" name="楕円 468"/>
        <xdr:cNvSpPr/>
      </xdr:nvSpPr>
      <xdr:spPr>
        <a:xfrm>
          <a:off x="169672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102827</xdr:rowOff>
    </xdr:from>
    <xdr:ext cx="762000" cy="259045"/>
    <xdr:sp macro="" textlink="">
      <xdr:nvSpPr>
        <xdr:cNvPr id="470" name="将来負担の状況該当値テキスト"/>
        <xdr:cNvSpPr txBox="1"/>
      </xdr:nvSpPr>
      <xdr:spPr>
        <a:xfrm>
          <a:off x="17106900" y="26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71" name="楕円 470"/>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27534</xdr:rowOff>
    </xdr:from>
    <xdr:ext cx="736600" cy="259045"/>
    <xdr:sp macro="" textlink="">
      <xdr:nvSpPr>
        <xdr:cNvPr id="472" name="テキスト ボックス 471"/>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73" name="楕円 472"/>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74" name="テキスト ボックス 473"/>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154879</xdr:rowOff>
    </xdr:from>
    <xdr:to>
      <xdr:col>68</xdr:col>
      <xdr:colOff>203200</xdr:colOff>
      <xdr:row>16</xdr:row>
      <xdr:rowOff>85029</xdr:rowOff>
    </xdr:to>
    <xdr:sp macro="" textlink="">
      <xdr:nvSpPr>
        <xdr:cNvPr id="475" name="楕円 474"/>
        <xdr:cNvSpPr/>
      </xdr:nvSpPr>
      <xdr:spPr>
        <a:xfrm>
          <a:off x="14351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69806</xdr:rowOff>
    </xdr:from>
    <xdr:ext cx="762000" cy="259045"/>
    <xdr:sp macro="" textlink="">
      <xdr:nvSpPr>
        <xdr:cNvPr id="476" name="テキスト ボックス 475"/>
        <xdr:cNvSpPr txBox="1"/>
      </xdr:nvSpPr>
      <xdr:spPr>
        <a:xfrm>
          <a:off x="14020800" y="28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98334</xdr:rowOff>
    </xdr:from>
    <xdr:to>
      <xdr:col>64</xdr:col>
      <xdr:colOff>152400</xdr:colOff>
      <xdr:row>17</xdr:row>
      <xdr:rowOff>28484</xdr:rowOff>
    </xdr:to>
    <xdr:sp macro="" textlink="">
      <xdr:nvSpPr>
        <xdr:cNvPr id="477" name="楕円 476"/>
        <xdr:cNvSpPr/>
      </xdr:nvSpPr>
      <xdr:spPr>
        <a:xfrm>
          <a:off x="13462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13261</xdr:rowOff>
    </xdr:from>
    <xdr:ext cx="762000" cy="259045"/>
    <xdr:sp macro="" textlink="">
      <xdr:nvSpPr>
        <xdr:cNvPr id="478" name="テキスト ボックス 477"/>
        <xdr:cNvSpPr txBox="1"/>
      </xdr:nvSpPr>
      <xdr:spPr>
        <a:xfrm>
          <a:off x="13131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採用人数の抑制や退職に伴いスリム化したことが挙げられる。しかしながら、</a:t>
          </a:r>
          <a:r>
            <a:rPr lang="ja-JP" altLang="ja-JP" sz="1100" b="0" i="0" baseline="0">
              <a:solidFill>
                <a:schemeClr val="dk1"/>
              </a:solidFill>
              <a:effectLst/>
              <a:latin typeface="+mn-lt"/>
              <a:ea typeface="+mn-ea"/>
              <a:cs typeface="+mn-cs"/>
            </a:rPr>
            <a:t>支所機能の充実や保育園を直営で行っているため、人口１人当たり</a:t>
          </a:r>
          <a:r>
            <a:rPr lang="ja-JP" altLang="en-US" sz="1100" b="0" i="0" baseline="0">
              <a:solidFill>
                <a:schemeClr val="dk1"/>
              </a:solidFill>
              <a:effectLst/>
              <a:latin typeface="+mn-lt"/>
              <a:ea typeface="+mn-ea"/>
              <a:cs typeface="+mn-cs"/>
            </a:rPr>
            <a:t>職員数の</a:t>
          </a:r>
          <a:r>
            <a:rPr lang="ja-JP" altLang="ja-JP" sz="1100" b="0" i="0" baseline="0">
              <a:solidFill>
                <a:schemeClr val="dk1"/>
              </a:solidFill>
              <a:effectLst/>
              <a:latin typeface="+mn-lt"/>
              <a:ea typeface="+mn-ea"/>
              <a:cs typeface="+mn-cs"/>
            </a:rPr>
            <a:t>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5080</xdr:rowOff>
    </xdr:to>
    <xdr:cxnSp macro="">
      <xdr:nvCxnSpPr>
        <xdr:cNvPr id="66" name="直線コネクタ 65"/>
        <xdr:cNvCxnSpPr/>
      </xdr:nvCxnSpPr>
      <xdr:spPr>
        <a:xfrm flipV="1">
          <a:off x="3987800" y="614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5080</xdr:rowOff>
    </xdr:to>
    <xdr:cxnSp macro="">
      <xdr:nvCxnSpPr>
        <xdr:cNvPr id="69" name="直線コネクタ 68"/>
        <xdr:cNvCxnSpPr/>
      </xdr:nvCxnSpPr>
      <xdr:spPr>
        <a:xfrm>
          <a:off x="3098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85090</xdr:rowOff>
    </xdr:to>
    <xdr:cxnSp macro="">
      <xdr:nvCxnSpPr>
        <xdr:cNvPr id="72" name="直線コネクタ 71"/>
        <xdr:cNvCxnSpPr/>
      </xdr:nvCxnSpPr>
      <xdr:spPr>
        <a:xfrm>
          <a:off x="2209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類似団体の平均を上回って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各種委託料や賃金などが増加</a:t>
          </a:r>
          <a:r>
            <a:rPr lang="ja-JP" altLang="ja-JP" sz="1100" b="0" i="0" baseline="0">
              <a:solidFill>
                <a:schemeClr val="dk1"/>
              </a:solidFill>
              <a:effectLst/>
              <a:latin typeface="+mn-lt"/>
              <a:ea typeface="+mn-ea"/>
              <a:cs typeface="+mn-cs"/>
            </a:rPr>
            <a:t>している。今後も</a:t>
          </a:r>
          <a:r>
            <a:rPr lang="ja-JP" altLang="en-US" sz="1100" b="0" i="0" baseline="0">
              <a:solidFill>
                <a:schemeClr val="dk1"/>
              </a:solidFill>
              <a:effectLst/>
              <a:latin typeface="+mn-lt"/>
              <a:ea typeface="+mn-ea"/>
              <a:cs typeface="+mn-cs"/>
            </a:rPr>
            <a:t>事業の見直しや</a:t>
          </a:r>
          <a:r>
            <a:rPr lang="ja-JP" altLang="ja-JP" sz="1100" b="0" i="0" baseline="0">
              <a:solidFill>
                <a:schemeClr val="dk1"/>
              </a:solidFill>
              <a:effectLst/>
              <a:latin typeface="+mn-lt"/>
              <a:ea typeface="+mn-ea"/>
              <a:cs typeface="+mn-cs"/>
            </a:rPr>
            <a:t>事務事業の効率化により</a:t>
          </a:r>
          <a:r>
            <a:rPr lang="ja-JP" altLang="en-US" sz="1100" b="0" i="0" baseline="0">
              <a:solidFill>
                <a:schemeClr val="dk1"/>
              </a:solidFill>
              <a:effectLst/>
              <a:latin typeface="+mn-lt"/>
              <a:ea typeface="+mn-ea"/>
              <a:cs typeface="+mn-cs"/>
            </a:rPr>
            <a:t>抑制に</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78994</xdr:rowOff>
    </xdr:to>
    <xdr:cxnSp macro="">
      <xdr:nvCxnSpPr>
        <xdr:cNvPr id="125" name="直線コネクタ 124"/>
        <xdr:cNvCxnSpPr/>
      </xdr:nvCxnSpPr>
      <xdr:spPr>
        <a:xfrm>
          <a:off x="15671800" y="28199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76708</xdr:rowOff>
    </xdr:to>
    <xdr:cxnSp macro="">
      <xdr:nvCxnSpPr>
        <xdr:cNvPr id="128" name="直線コネクタ 127"/>
        <xdr:cNvCxnSpPr/>
      </xdr:nvCxnSpPr>
      <xdr:spPr>
        <a:xfrm>
          <a:off x="14782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16</xdr:row>
      <xdr:rowOff>58420</xdr:rowOff>
    </xdr:to>
    <xdr:cxnSp macro="">
      <xdr:nvCxnSpPr>
        <xdr:cNvPr id="131" name="直線コネクタ 130"/>
        <xdr:cNvCxnSpPr/>
      </xdr:nvCxnSpPr>
      <xdr:spPr>
        <a:xfrm>
          <a:off x="13893800" y="258216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15</xdr:row>
      <xdr:rowOff>10414</xdr:rowOff>
    </xdr:to>
    <xdr:cxnSp macro="">
      <xdr:nvCxnSpPr>
        <xdr:cNvPr id="134" name="直線コネクタ 133"/>
        <xdr:cNvCxnSpPr/>
      </xdr:nvCxnSpPr>
      <xdr:spPr>
        <a:xfrm>
          <a:off x="13004800" y="24084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4" name="楕円 143"/>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5"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112285</xdr:rowOff>
    </xdr:from>
    <xdr:ext cx="736600" cy="259045"/>
    <xdr:sp macro="" textlink="">
      <xdr:nvSpPr>
        <xdr:cNvPr id="147" name="テキスト ボックス 146"/>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2" name="楕円 151"/>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3" name="テキスト ボックス 152"/>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年々増加傾向にあるが、要因としては、障害福祉サービス費等給付費、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85" name="直線コネクタ 184"/>
        <xdr:cNvCxnSpPr/>
      </xdr:nvCxnSpPr>
      <xdr:spPr>
        <a:xfrm>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25400</xdr:rowOff>
    </xdr:to>
    <xdr:cxnSp macro="">
      <xdr:nvCxnSpPr>
        <xdr:cNvPr id="188" name="直線コネクタ 187"/>
        <xdr:cNvCxnSpPr/>
      </xdr:nvCxnSpPr>
      <xdr:spPr>
        <a:xfrm flipV="1">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1" name="直線コネクタ 190"/>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12700</xdr:rowOff>
    </xdr:to>
    <xdr:cxnSp macro="">
      <xdr:nvCxnSpPr>
        <xdr:cNvPr id="194" name="直線コネクタ 193"/>
        <xdr:cNvCxnSpPr/>
      </xdr:nvCxnSpPr>
      <xdr:spPr>
        <a:xfrm>
          <a:off x="1320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7" name="テキスト ボックス 206"/>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8" name="楕円 207"/>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09" name="テキスト ボックス 208"/>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3" name="テキスト ボックス 21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より低い水準であ</a:t>
          </a:r>
          <a:r>
            <a:rPr lang="ja-JP" altLang="ja-JP" sz="1100" b="0" i="0" baseline="0">
              <a:solidFill>
                <a:schemeClr val="dk1"/>
              </a:solidFill>
              <a:effectLst/>
              <a:latin typeface="+mn-lt"/>
              <a:ea typeface="+mn-ea"/>
              <a:cs typeface="+mn-cs"/>
            </a:rPr>
            <a:t>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69850</xdr:rowOff>
    </xdr:to>
    <xdr:cxnSp macro="">
      <xdr:nvCxnSpPr>
        <xdr:cNvPr id="246" name="直線コネクタ 245"/>
        <xdr:cNvCxnSpPr/>
      </xdr:nvCxnSpPr>
      <xdr:spPr>
        <a:xfrm flipV="1">
          <a:off x="15671800" y="96672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77470</xdr:rowOff>
    </xdr:to>
    <xdr:cxnSp macro="">
      <xdr:nvCxnSpPr>
        <xdr:cNvPr id="249" name="直線コネクタ 248"/>
        <xdr:cNvCxnSpPr/>
      </xdr:nvCxnSpPr>
      <xdr:spPr>
        <a:xfrm flipV="1">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77470</xdr:rowOff>
    </xdr:to>
    <xdr:cxnSp macro="">
      <xdr:nvCxnSpPr>
        <xdr:cNvPr id="252" name="直線コネクタ 251"/>
        <xdr:cNvCxnSpPr/>
      </xdr:nvCxnSpPr>
      <xdr:spPr>
        <a:xfrm>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62230</xdr:rowOff>
    </xdr:to>
    <xdr:cxnSp macro="">
      <xdr:nvCxnSpPr>
        <xdr:cNvPr id="255" name="直線コネクタ 254"/>
        <xdr:cNvCxnSpPr/>
      </xdr:nvCxnSpPr>
      <xdr:spPr>
        <a:xfrm>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5" name="楕円 264"/>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6"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8" name="テキスト ボックス 267"/>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9" name="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1" name="楕円 270"/>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2" name="テキスト ボックス 27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147574</xdr:rowOff>
    </xdr:to>
    <xdr:cxnSp macro="">
      <xdr:nvCxnSpPr>
        <xdr:cNvPr id="304" name="直線コネクタ 303"/>
        <xdr:cNvCxnSpPr/>
      </xdr:nvCxnSpPr>
      <xdr:spPr>
        <a:xfrm>
          <a:off x="15671800" y="61026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101854</xdr:rowOff>
    </xdr:to>
    <xdr:cxnSp macro="">
      <xdr:nvCxnSpPr>
        <xdr:cNvPr id="307" name="直線コネクタ 306"/>
        <xdr:cNvCxnSpPr/>
      </xdr:nvCxnSpPr>
      <xdr:spPr>
        <a:xfrm>
          <a:off x="14782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0" name="直線コネクタ 309"/>
        <xdr:cNvCxnSpPr/>
      </xdr:nvCxnSpPr>
      <xdr:spPr>
        <a:xfrm flipV="1">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115570</xdr:rowOff>
    </xdr:to>
    <xdr:cxnSp macro="">
      <xdr:nvCxnSpPr>
        <xdr:cNvPr id="313" name="直線コネクタ 312"/>
        <xdr:cNvCxnSpPr/>
      </xdr:nvCxnSpPr>
      <xdr:spPr>
        <a:xfrm flipV="1">
          <a:off x="13004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5" name="楕円 324"/>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6" name="テキスト ボックス 325"/>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7" name="楕円 32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8" name="テキスト ボックス 32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9" name="楕円 328"/>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0" name="テキスト ボックス 329"/>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2" name="テキスト ボックス 331"/>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a:t>
          </a:r>
          <a:r>
            <a:rPr lang="ja-JP" altLang="en-US" sz="1100" b="0" i="0" baseline="0">
              <a:solidFill>
                <a:schemeClr val="dk1"/>
              </a:solidFill>
              <a:effectLst/>
              <a:latin typeface="+mn-lt"/>
              <a:ea typeface="+mn-ea"/>
              <a:cs typeface="+mn-cs"/>
            </a:rPr>
            <a:t>合併事業により</a:t>
          </a:r>
          <a:r>
            <a:rPr lang="ja-JP" altLang="ja-JP" sz="1100" b="0" i="0" baseline="0">
              <a:solidFill>
                <a:schemeClr val="dk1"/>
              </a:solidFill>
              <a:effectLst/>
              <a:latin typeface="+mn-lt"/>
              <a:ea typeface="+mn-ea"/>
              <a:cs typeface="+mn-cs"/>
            </a:rPr>
            <a:t>非常に重い負担になることが予想されるため、地方債事業の抑制及び繰上償還の実施に努める。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78</xdr:row>
      <xdr:rowOff>157480</xdr:rowOff>
    </xdr:to>
    <xdr:cxnSp macro="">
      <xdr:nvCxnSpPr>
        <xdr:cNvPr id="365" name="直線コネクタ 364"/>
        <xdr:cNvCxnSpPr/>
      </xdr:nvCxnSpPr>
      <xdr:spPr>
        <a:xfrm>
          <a:off x="3987800" y="13515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161289</xdr:rowOff>
    </xdr:to>
    <xdr:cxnSp macro="">
      <xdr:nvCxnSpPr>
        <xdr:cNvPr id="368" name="直線コネクタ 367"/>
        <xdr:cNvCxnSpPr/>
      </xdr:nvCxnSpPr>
      <xdr:spPr>
        <a:xfrm flipV="1">
          <a:off x="3098800" y="135153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81</xdr:row>
      <xdr:rowOff>100330</xdr:rowOff>
    </xdr:to>
    <xdr:cxnSp macro="">
      <xdr:nvCxnSpPr>
        <xdr:cNvPr id="371" name="直線コネクタ 370"/>
        <xdr:cNvCxnSpPr/>
      </xdr:nvCxnSpPr>
      <xdr:spPr>
        <a:xfrm flipV="1">
          <a:off x="2209800" y="13705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100330</xdr:rowOff>
    </xdr:from>
    <xdr:to>
      <xdr:col>11</xdr:col>
      <xdr:colOff>9525</xdr:colOff>
      <xdr:row>81</xdr:row>
      <xdr:rowOff>123189</xdr:rowOff>
    </xdr:to>
    <xdr:cxnSp macro="">
      <xdr:nvCxnSpPr>
        <xdr:cNvPr id="374" name="直線コネクタ 373"/>
        <xdr:cNvCxnSpPr/>
      </xdr:nvCxnSpPr>
      <xdr:spPr>
        <a:xfrm flipV="1">
          <a:off x="1320800" y="13987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4" name="楕円 383"/>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85"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86" name="楕円 385"/>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87" name="テキスト ボックス 386"/>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8" name="楕円 387"/>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9" name="テキスト ボックス 388"/>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49530</xdr:rowOff>
    </xdr:from>
    <xdr:to>
      <xdr:col>11</xdr:col>
      <xdr:colOff>60325</xdr:colOff>
      <xdr:row>81</xdr:row>
      <xdr:rowOff>151130</xdr:rowOff>
    </xdr:to>
    <xdr:sp macro="" textlink="">
      <xdr:nvSpPr>
        <xdr:cNvPr id="390" name="楕円 389"/>
        <xdr:cNvSpPr/>
      </xdr:nvSpPr>
      <xdr:spPr>
        <a:xfrm>
          <a:off x="2159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135907</xdr:rowOff>
    </xdr:from>
    <xdr:ext cx="762000" cy="259045"/>
    <xdr:sp macro="" textlink="">
      <xdr:nvSpPr>
        <xdr:cNvPr id="391" name="テキスト ボックス 390"/>
        <xdr:cNvSpPr txBox="1"/>
      </xdr:nvSpPr>
      <xdr:spPr>
        <a:xfrm>
          <a:off x="1828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72389</xdr:rowOff>
    </xdr:from>
    <xdr:to>
      <xdr:col>6</xdr:col>
      <xdr:colOff>171450</xdr:colOff>
      <xdr:row>82</xdr:row>
      <xdr:rowOff>2539</xdr:rowOff>
    </xdr:to>
    <xdr:sp macro="" textlink="">
      <xdr:nvSpPr>
        <xdr:cNvPr id="392" name="楕円 391"/>
        <xdr:cNvSpPr/>
      </xdr:nvSpPr>
      <xdr:spPr>
        <a:xfrm>
          <a:off x="1270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158766</xdr:rowOff>
    </xdr:from>
    <xdr:ext cx="762000" cy="259045"/>
    <xdr:sp macro="" textlink="">
      <xdr:nvSpPr>
        <xdr:cNvPr id="393" name="テキスト ボックス 392"/>
        <xdr:cNvSpPr txBox="1"/>
      </xdr:nvSpPr>
      <xdr:spPr>
        <a:xfrm>
          <a:off x="939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122428</xdr:rowOff>
    </xdr:from>
    <xdr:to>
      <xdr:col>82</xdr:col>
      <xdr:colOff>107950</xdr:colOff>
      <xdr:row>74</xdr:row>
      <xdr:rowOff>163576</xdr:rowOff>
    </xdr:to>
    <xdr:cxnSp macro="">
      <xdr:nvCxnSpPr>
        <xdr:cNvPr id="424" name="直線コネクタ 423"/>
        <xdr:cNvCxnSpPr/>
      </xdr:nvCxnSpPr>
      <xdr:spPr>
        <a:xfrm>
          <a:off x="15671800" y="12809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122428</xdr:rowOff>
    </xdr:to>
    <xdr:cxnSp macro="">
      <xdr:nvCxnSpPr>
        <xdr:cNvPr id="427" name="直線コネクタ 426"/>
        <xdr:cNvCxnSpPr/>
      </xdr:nvCxnSpPr>
      <xdr:spPr>
        <a:xfrm>
          <a:off x="14782800" y="12727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46990</xdr:rowOff>
    </xdr:from>
    <xdr:to>
      <xdr:col>73</xdr:col>
      <xdr:colOff>180975</xdr:colOff>
      <xdr:row>74</xdr:row>
      <xdr:rowOff>40132</xdr:rowOff>
    </xdr:to>
    <xdr:cxnSp macro="">
      <xdr:nvCxnSpPr>
        <xdr:cNvPr id="430" name="直線コネクタ 429"/>
        <xdr:cNvCxnSpPr/>
      </xdr:nvCxnSpPr>
      <xdr:spPr>
        <a:xfrm>
          <a:off x="13893800" y="125628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131572</xdr:rowOff>
    </xdr:from>
    <xdr:to>
      <xdr:col>69</xdr:col>
      <xdr:colOff>92075</xdr:colOff>
      <xdr:row>73</xdr:row>
      <xdr:rowOff>46990</xdr:rowOff>
    </xdr:to>
    <xdr:cxnSp macro="">
      <xdr:nvCxnSpPr>
        <xdr:cNvPr id="433" name="直線コネクタ 432"/>
        <xdr:cNvCxnSpPr/>
      </xdr:nvCxnSpPr>
      <xdr:spPr>
        <a:xfrm>
          <a:off x="13004800" y="124759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3" name="楕円 442"/>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4"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71628</xdr:rowOff>
    </xdr:from>
    <xdr:to>
      <xdr:col>78</xdr:col>
      <xdr:colOff>120650</xdr:colOff>
      <xdr:row>75</xdr:row>
      <xdr:rowOff>1778</xdr:rowOff>
    </xdr:to>
    <xdr:sp macro="" textlink="">
      <xdr:nvSpPr>
        <xdr:cNvPr id="445" name="楕円 444"/>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11955</xdr:rowOff>
    </xdr:from>
    <xdr:ext cx="736600" cy="259045"/>
    <xdr:sp macro="" textlink="">
      <xdr:nvSpPr>
        <xdr:cNvPr id="446" name="テキスト ボックス 445"/>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47" name="楕円 446"/>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48" name="テキスト ボックス 447"/>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167640</xdr:rowOff>
    </xdr:from>
    <xdr:to>
      <xdr:col>69</xdr:col>
      <xdr:colOff>142875</xdr:colOff>
      <xdr:row>73</xdr:row>
      <xdr:rowOff>97790</xdr:rowOff>
    </xdr:to>
    <xdr:sp macro="" textlink="">
      <xdr:nvSpPr>
        <xdr:cNvPr id="449" name="楕円 448"/>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107967</xdr:rowOff>
    </xdr:from>
    <xdr:ext cx="762000" cy="259045"/>
    <xdr:sp macro="" textlink="">
      <xdr:nvSpPr>
        <xdr:cNvPr id="450" name="テキスト ボックス 449"/>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80772</xdr:rowOff>
    </xdr:from>
    <xdr:to>
      <xdr:col>65</xdr:col>
      <xdr:colOff>53975</xdr:colOff>
      <xdr:row>73</xdr:row>
      <xdr:rowOff>10922</xdr:rowOff>
    </xdr:to>
    <xdr:sp macro="" textlink="">
      <xdr:nvSpPr>
        <xdr:cNvPr id="451" name="楕円 450"/>
        <xdr:cNvSpPr/>
      </xdr:nvSpPr>
      <xdr:spPr>
        <a:xfrm>
          <a:off x="12954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21099</xdr:rowOff>
    </xdr:from>
    <xdr:ext cx="762000" cy="259045"/>
    <xdr:sp macro="" textlink="">
      <xdr:nvSpPr>
        <xdr:cNvPr id="452" name="テキスト ボックス 451"/>
        <xdr:cNvSpPr txBox="1"/>
      </xdr:nvSpPr>
      <xdr:spPr>
        <a:xfrm>
          <a:off x="12623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32443</xdr:rowOff>
    </xdr:from>
    <xdr:to>
      <xdr:col>29</xdr:col>
      <xdr:colOff>127000</xdr:colOff>
      <xdr:row>16</xdr:row>
      <xdr:rowOff>42570</xdr:rowOff>
    </xdr:to>
    <xdr:cxnSp macro="">
      <xdr:nvCxnSpPr>
        <xdr:cNvPr id="50" name="直線コネクタ 49"/>
        <xdr:cNvCxnSpPr/>
      </xdr:nvCxnSpPr>
      <xdr:spPr bwMode="auto">
        <a:xfrm flipV="1">
          <a:off x="5003800" y="2823268"/>
          <a:ext cx="6477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42570</xdr:rowOff>
    </xdr:from>
    <xdr:to>
      <xdr:col>26</xdr:col>
      <xdr:colOff>50800</xdr:colOff>
      <xdr:row>16</xdr:row>
      <xdr:rowOff>72060</xdr:rowOff>
    </xdr:to>
    <xdr:cxnSp macro="">
      <xdr:nvCxnSpPr>
        <xdr:cNvPr id="53" name="直線コネクタ 52"/>
        <xdr:cNvCxnSpPr/>
      </xdr:nvCxnSpPr>
      <xdr:spPr bwMode="auto">
        <a:xfrm flipV="1">
          <a:off x="4305300" y="28333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72060</xdr:rowOff>
    </xdr:from>
    <xdr:to>
      <xdr:col>22</xdr:col>
      <xdr:colOff>114300</xdr:colOff>
      <xdr:row>16</xdr:row>
      <xdr:rowOff>117673</xdr:rowOff>
    </xdr:to>
    <xdr:cxnSp macro="">
      <xdr:nvCxnSpPr>
        <xdr:cNvPr id="56" name="直線コネクタ 55"/>
        <xdr:cNvCxnSpPr/>
      </xdr:nvCxnSpPr>
      <xdr:spPr bwMode="auto">
        <a:xfrm flipV="1">
          <a:off x="3606800" y="2862885"/>
          <a:ext cx="698500" cy="4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117673</xdr:rowOff>
    </xdr:from>
    <xdr:to>
      <xdr:col>18</xdr:col>
      <xdr:colOff>177800</xdr:colOff>
      <xdr:row>16</xdr:row>
      <xdr:rowOff>121666</xdr:rowOff>
    </xdr:to>
    <xdr:cxnSp macro="">
      <xdr:nvCxnSpPr>
        <xdr:cNvPr id="59" name="直線コネクタ 58"/>
        <xdr:cNvCxnSpPr/>
      </xdr:nvCxnSpPr>
      <xdr:spPr bwMode="auto">
        <a:xfrm flipV="1">
          <a:off x="2908300" y="2908498"/>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153093</xdr:rowOff>
    </xdr:from>
    <xdr:to>
      <xdr:col>29</xdr:col>
      <xdr:colOff>177800</xdr:colOff>
      <xdr:row>16</xdr:row>
      <xdr:rowOff>83243</xdr:rowOff>
    </xdr:to>
    <xdr:sp macro="" textlink="">
      <xdr:nvSpPr>
        <xdr:cNvPr id="69" name="楕円 68"/>
        <xdr:cNvSpPr/>
      </xdr:nvSpPr>
      <xdr:spPr bwMode="auto">
        <a:xfrm>
          <a:off x="5600700" y="277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169620</xdr:rowOff>
    </xdr:from>
    <xdr:ext cx="762000" cy="259045"/>
    <xdr:sp macro="" textlink="">
      <xdr:nvSpPr>
        <xdr:cNvPr id="70" name="人口1人当たり決算額の推移該当値テキスト130"/>
        <xdr:cNvSpPr txBox="1"/>
      </xdr:nvSpPr>
      <xdr:spPr>
        <a:xfrm>
          <a:off x="5740400" y="261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163220</xdr:rowOff>
    </xdr:from>
    <xdr:to>
      <xdr:col>26</xdr:col>
      <xdr:colOff>101600</xdr:colOff>
      <xdr:row>16</xdr:row>
      <xdr:rowOff>93370</xdr:rowOff>
    </xdr:to>
    <xdr:sp macro="" textlink="">
      <xdr:nvSpPr>
        <xdr:cNvPr id="71" name="楕円 70"/>
        <xdr:cNvSpPr/>
      </xdr:nvSpPr>
      <xdr:spPr bwMode="auto">
        <a:xfrm>
          <a:off x="4953000" y="27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103547</xdr:rowOff>
    </xdr:from>
    <xdr:ext cx="736600" cy="259045"/>
    <xdr:sp macro="" textlink="">
      <xdr:nvSpPr>
        <xdr:cNvPr id="72" name="テキスト ボックス 71"/>
        <xdr:cNvSpPr txBox="1"/>
      </xdr:nvSpPr>
      <xdr:spPr>
        <a:xfrm>
          <a:off x="4622800" y="25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21260</xdr:rowOff>
    </xdr:from>
    <xdr:to>
      <xdr:col>22</xdr:col>
      <xdr:colOff>165100</xdr:colOff>
      <xdr:row>16</xdr:row>
      <xdr:rowOff>122860</xdr:rowOff>
    </xdr:to>
    <xdr:sp macro="" textlink="">
      <xdr:nvSpPr>
        <xdr:cNvPr id="73" name="楕円 72"/>
        <xdr:cNvSpPr/>
      </xdr:nvSpPr>
      <xdr:spPr bwMode="auto">
        <a:xfrm>
          <a:off x="4254500" y="28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133037</xdr:rowOff>
    </xdr:from>
    <xdr:ext cx="762000" cy="259045"/>
    <xdr:sp macro="" textlink="">
      <xdr:nvSpPr>
        <xdr:cNvPr id="74" name="テキスト ボックス 73"/>
        <xdr:cNvSpPr txBox="1"/>
      </xdr:nvSpPr>
      <xdr:spPr>
        <a:xfrm>
          <a:off x="3924300" y="25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66873</xdr:rowOff>
    </xdr:from>
    <xdr:to>
      <xdr:col>19</xdr:col>
      <xdr:colOff>38100</xdr:colOff>
      <xdr:row>16</xdr:row>
      <xdr:rowOff>168473</xdr:rowOff>
    </xdr:to>
    <xdr:sp macro="" textlink="">
      <xdr:nvSpPr>
        <xdr:cNvPr id="75" name="楕円 74"/>
        <xdr:cNvSpPr/>
      </xdr:nvSpPr>
      <xdr:spPr bwMode="auto">
        <a:xfrm>
          <a:off x="35560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7200</xdr:rowOff>
    </xdr:from>
    <xdr:ext cx="762000" cy="259045"/>
    <xdr:sp macro="" textlink="">
      <xdr:nvSpPr>
        <xdr:cNvPr id="76" name="テキスト ボックス 75"/>
        <xdr:cNvSpPr txBox="1"/>
      </xdr:nvSpPr>
      <xdr:spPr>
        <a:xfrm>
          <a:off x="3225800" y="262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70866</xdr:rowOff>
    </xdr:from>
    <xdr:to>
      <xdr:col>15</xdr:col>
      <xdr:colOff>101600</xdr:colOff>
      <xdr:row>17</xdr:row>
      <xdr:rowOff>1016</xdr:rowOff>
    </xdr:to>
    <xdr:sp macro="" textlink="">
      <xdr:nvSpPr>
        <xdr:cNvPr id="77" name="楕円 76"/>
        <xdr:cNvSpPr/>
      </xdr:nvSpPr>
      <xdr:spPr bwMode="auto">
        <a:xfrm>
          <a:off x="28575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11193</xdr:rowOff>
    </xdr:from>
    <xdr:ext cx="762000" cy="259045"/>
    <xdr:sp macro="" textlink="">
      <xdr:nvSpPr>
        <xdr:cNvPr id="78" name="テキスト ボックス 77"/>
        <xdr:cNvSpPr txBox="1"/>
      </xdr:nvSpPr>
      <xdr:spPr>
        <a:xfrm>
          <a:off x="2527300" y="26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245701</xdr:rowOff>
    </xdr:from>
    <xdr:to>
      <xdr:col>29</xdr:col>
      <xdr:colOff>127000</xdr:colOff>
      <xdr:row>35</xdr:row>
      <xdr:rowOff>274218</xdr:rowOff>
    </xdr:to>
    <xdr:cxnSp macro="">
      <xdr:nvCxnSpPr>
        <xdr:cNvPr id="112" name="直線コネクタ 111"/>
        <xdr:cNvCxnSpPr/>
      </xdr:nvCxnSpPr>
      <xdr:spPr bwMode="auto">
        <a:xfrm flipV="1">
          <a:off x="5003800" y="6856051"/>
          <a:ext cx="6477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253435</xdr:rowOff>
    </xdr:from>
    <xdr:to>
      <xdr:col>26</xdr:col>
      <xdr:colOff>50800</xdr:colOff>
      <xdr:row>35</xdr:row>
      <xdr:rowOff>274218</xdr:rowOff>
    </xdr:to>
    <xdr:cxnSp macro="">
      <xdr:nvCxnSpPr>
        <xdr:cNvPr id="115" name="直線コネクタ 114"/>
        <xdr:cNvCxnSpPr/>
      </xdr:nvCxnSpPr>
      <xdr:spPr bwMode="auto">
        <a:xfrm>
          <a:off x="4305300" y="6863785"/>
          <a:ext cx="698500" cy="2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101035</xdr:rowOff>
    </xdr:from>
    <xdr:to>
      <xdr:col>22</xdr:col>
      <xdr:colOff>114300</xdr:colOff>
      <xdr:row>35</xdr:row>
      <xdr:rowOff>253435</xdr:rowOff>
    </xdr:to>
    <xdr:cxnSp macro="">
      <xdr:nvCxnSpPr>
        <xdr:cNvPr id="118" name="直線コネクタ 117"/>
        <xdr:cNvCxnSpPr/>
      </xdr:nvCxnSpPr>
      <xdr:spPr bwMode="auto">
        <a:xfrm>
          <a:off x="3606800" y="6711385"/>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101035</xdr:rowOff>
    </xdr:from>
    <xdr:to>
      <xdr:col>18</xdr:col>
      <xdr:colOff>177800</xdr:colOff>
      <xdr:row>35</xdr:row>
      <xdr:rowOff>166624</xdr:rowOff>
    </xdr:to>
    <xdr:cxnSp macro="">
      <xdr:nvCxnSpPr>
        <xdr:cNvPr id="121" name="直線コネクタ 120"/>
        <xdr:cNvCxnSpPr/>
      </xdr:nvCxnSpPr>
      <xdr:spPr bwMode="auto">
        <a:xfrm flipV="1">
          <a:off x="2908300" y="6711385"/>
          <a:ext cx="698500" cy="6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194901</xdr:rowOff>
    </xdr:from>
    <xdr:to>
      <xdr:col>29</xdr:col>
      <xdr:colOff>177800</xdr:colOff>
      <xdr:row>35</xdr:row>
      <xdr:rowOff>296501</xdr:rowOff>
    </xdr:to>
    <xdr:sp macro="" textlink="">
      <xdr:nvSpPr>
        <xdr:cNvPr id="131" name="楕円 130"/>
        <xdr:cNvSpPr/>
      </xdr:nvSpPr>
      <xdr:spPr bwMode="auto">
        <a:xfrm>
          <a:off x="56007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39978</xdr:rowOff>
    </xdr:from>
    <xdr:ext cx="762000" cy="259045"/>
    <xdr:sp macro="" textlink="">
      <xdr:nvSpPr>
        <xdr:cNvPr id="132" name="人口1人当たり決算額の推移該当値テキスト445"/>
        <xdr:cNvSpPr txBox="1"/>
      </xdr:nvSpPr>
      <xdr:spPr>
        <a:xfrm>
          <a:off x="5740400" y="665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223418</xdr:rowOff>
    </xdr:from>
    <xdr:to>
      <xdr:col>26</xdr:col>
      <xdr:colOff>101600</xdr:colOff>
      <xdr:row>35</xdr:row>
      <xdr:rowOff>325018</xdr:rowOff>
    </xdr:to>
    <xdr:sp macro="" textlink="">
      <xdr:nvSpPr>
        <xdr:cNvPr id="133" name="楕円 132"/>
        <xdr:cNvSpPr/>
      </xdr:nvSpPr>
      <xdr:spPr bwMode="auto">
        <a:xfrm>
          <a:off x="4953000" y="683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335195</xdr:rowOff>
    </xdr:from>
    <xdr:ext cx="736600" cy="259045"/>
    <xdr:sp macro="" textlink="">
      <xdr:nvSpPr>
        <xdr:cNvPr id="134" name="テキスト ボックス 133"/>
        <xdr:cNvSpPr txBox="1"/>
      </xdr:nvSpPr>
      <xdr:spPr>
        <a:xfrm>
          <a:off x="4622800" y="660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202635</xdr:rowOff>
    </xdr:from>
    <xdr:to>
      <xdr:col>22</xdr:col>
      <xdr:colOff>165100</xdr:colOff>
      <xdr:row>35</xdr:row>
      <xdr:rowOff>304235</xdr:rowOff>
    </xdr:to>
    <xdr:sp macro="" textlink="">
      <xdr:nvSpPr>
        <xdr:cNvPr id="135" name="楕円 134"/>
        <xdr:cNvSpPr/>
      </xdr:nvSpPr>
      <xdr:spPr bwMode="auto">
        <a:xfrm>
          <a:off x="4254500" y="681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314412</xdr:rowOff>
    </xdr:from>
    <xdr:ext cx="762000" cy="259045"/>
    <xdr:sp macro="" textlink="">
      <xdr:nvSpPr>
        <xdr:cNvPr id="136" name="テキスト ボックス 135"/>
        <xdr:cNvSpPr txBox="1"/>
      </xdr:nvSpPr>
      <xdr:spPr>
        <a:xfrm>
          <a:off x="3924300" y="65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50235</xdr:rowOff>
    </xdr:from>
    <xdr:to>
      <xdr:col>19</xdr:col>
      <xdr:colOff>38100</xdr:colOff>
      <xdr:row>35</xdr:row>
      <xdr:rowOff>151835</xdr:rowOff>
    </xdr:to>
    <xdr:sp macro="" textlink="">
      <xdr:nvSpPr>
        <xdr:cNvPr id="137" name="楕円 136"/>
        <xdr:cNvSpPr/>
      </xdr:nvSpPr>
      <xdr:spPr bwMode="auto">
        <a:xfrm>
          <a:off x="3556000" y="666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162012</xdr:rowOff>
    </xdr:from>
    <xdr:ext cx="762000" cy="259045"/>
    <xdr:sp macro="" textlink="">
      <xdr:nvSpPr>
        <xdr:cNvPr id="138" name="テキスト ボックス 137"/>
        <xdr:cNvSpPr txBox="1"/>
      </xdr:nvSpPr>
      <xdr:spPr>
        <a:xfrm>
          <a:off x="3225800" y="642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115824</xdr:rowOff>
    </xdr:from>
    <xdr:to>
      <xdr:col>15</xdr:col>
      <xdr:colOff>101600</xdr:colOff>
      <xdr:row>35</xdr:row>
      <xdr:rowOff>217424</xdr:rowOff>
    </xdr:to>
    <xdr:sp macro="" textlink="">
      <xdr:nvSpPr>
        <xdr:cNvPr id="139" name="楕円 138"/>
        <xdr:cNvSpPr/>
      </xdr:nvSpPr>
      <xdr:spPr bwMode="auto">
        <a:xfrm>
          <a:off x="2857500" y="672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227601</xdr:rowOff>
    </xdr:from>
    <xdr:ext cx="762000" cy="259045"/>
    <xdr:sp macro="" textlink="">
      <xdr:nvSpPr>
        <xdr:cNvPr id="140" name="テキスト ボックス 139"/>
        <xdr:cNvSpPr txBox="1"/>
      </xdr:nvSpPr>
      <xdr:spPr>
        <a:xfrm>
          <a:off x="2527300" y="649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56864</xdr:rowOff>
    </xdr:from>
    <xdr:to>
      <xdr:col>24</xdr:col>
      <xdr:colOff>63500</xdr:colOff>
      <xdr:row>35</xdr:row>
      <xdr:rowOff>69657</xdr:rowOff>
    </xdr:to>
    <xdr:cxnSp macro="">
      <xdr:nvCxnSpPr>
        <xdr:cNvPr id="59" name="直線コネクタ 58"/>
        <xdr:cNvCxnSpPr/>
      </xdr:nvCxnSpPr>
      <xdr:spPr>
        <a:xfrm flipV="1">
          <a:off x="3797300" y="6057614"/>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69657</xdr:rowOff>
    </xdr:from>
    <xdr:to>
      <xdr:col>19</xdr:col>
      <xdr:colOff>177800</xdr:colOff>
      <xdr:row>35</xdr:row>
      <xdr:rowOff>92873</xdr:rowOff>
    </xdr:to>
    <xdr:cxnSp macro="">
      <xdr:nvCxnSpPr>
        <xdr:cNvPr id="62" name="直線コネクタ 61"/>
        <xdr:cNvCxnSpPr/>
      </xdr:nvCxnSpPr>
      <xdr:spPr>
        <a:xfrm flipV="1">
          <a:off x="2908300" y="6070407"/>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92873</xdr:rowOff>
    </xdr:from>
    <xdr:to>
      <xdr:col>15</xdr:col>
      <xdr:colOff>50800</xdr:colOff>
      <xdr:row>35</xdr:row>
      <xdr:rowOff>122509</xdr:rowOff>
    </xdr:to>
    <xdr:cxnSp macro="">
      <xdr:nvCxnSpPr>
        <xdr:cNvPr id="65" name="直線コネクタ 64"/>
        <xdr:cNvCxnSpPr/>
      </xdr:nvCxnSpPr>
      <xdr:spPr>
        <a:xfrm flipV="1">
          <a:off x="2019300" y="6093623"/>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122509</xdr:rowOff>
    </xdr:from>
    <xdr:to>
      <xdr:col>10</xdr:col>
      <xdr:colOff>114300</xdr:colOff>
      <xdr:row>35</xdr:row>
      <xdr:rowOff>136655</xdr:rowOff>
    </xdr:to>
    <xdr:cxnSp macro="">
      <xdr:nvCxnSpPr>
        <xdr:cNvPr id="68" name="直線コネクタ 67"/>
        <xdr:cNvCxnSpPr/>
      </xdr:nvCxnSpPr>
      <xdr:spPr>
        <a:xfrm flipV="1">
          <a:off x="1130300" y="6123259"/>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6064</xdr:rowOff>
    </xdr:from>
    <xdr:to>
      <xdr:col>24</xdr:col>
      <xdr:colOff>114300</xdr:colOff>
      <xdr:row>35</xdr:row>
      <xdr:rowOff>107664</xdr:rowOff>
    </xdr:to>
    <xdr:sp macro="" textlink="">
      <xdr:nvSpPr>
        <xdr:cNvPr id="78" name="楕円 77"/>
        <xdr:cNvSpPr/>
      </xdr:nvSpPr>
      <xdr:spPr>
        <a:xfrm>
          <a:off x="4584700" y="60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28941</xdr:rowOff>
    </xdr:from>
    <xdr:ext cx="599010" cy="259045"/>
    <xdr:sp macro="" textlink="">
      <xdr:nvSpPr>
        <xdr:cNvPr id="79" name="人件費該当値テキスト"/>
        <xdr:cNvSpPr txBox="1"/>
      </xdr:nvSpPr>
      <xdr:spPr>
        <a:xfrm>
          <a:off x="4686300" y="58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18857</xdr:rowOff>
    </xdr:from>
    <xdr:to>
      <xdr:col>20</xdr:col>
      <xdr:colOff>38100</xdr:colOff>
      <xdr:row>35</xdr:row>
      <xdr:rowOff>120457</xdr:rowOff>
    </xdr:to>
    <xdr:sp macro="" textlink="">
      <xdr:nvSpPr>
        <xdr:cNvPr id="80" name="楕円 79"/>
        <xdr:cNvSpPr/>
      </xdr:nvSpPr>
      <xdr:spPr>
        <a:xfrm>
          <a:off x="3746500" y="60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136984</xdr:rowOff>
    </xdr:from>
    <xdr:ext cx="599010" cy="259045"/>
    <xdr:sp macro="" textlink="">
      <xdr:nvSpPr>
        <xdr:cNvPr id="81" name="テキスト ボックス 80"/>
        <xdr:cNvSpPr txBox="1"/>
      </xdr:nvSpPr>
      <xdr:spPr>
        <a:xfrm>
          <a:off x="3497795" y="579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42073</xdr:rowOff>
    </xdr:from>
    <xdr:to>
      <xdr:col>15</xdr:col>
      <xdr:colOff>101600</xdr:colOff>
      <xdr:row>35</xdr:row>
      <xdr:rowOff>143673</xdr:rowOff>
    </xdr:to>
    <xdr:sp macro="" textlink="">
      <xdr:nvSpPr>
        <xdr:cNvPr id="82" name="楕円 81"/>
        <xdr:cNvSpPr/>
      </xdr:nvSpPr>
      <xdr:spPr>
        <a:xfrm>
          <a:off x="2857500" y="60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160200</xdr:rowOff>
    </xdr:from>
    <xdr:ext cx="599010" cy="259045"/>
    <xdr:sp macro="" textlink="">
      <xdr:nvSpPr>
        <xdr:cNvPr id="83" name="テキスト ボックス 82"/>
        <xdr:cNvSpPr txBox="1"/>
      </xdr:nvSpPr>
      <xdr:spPr>
        <a:xfrm>
          <a:off x="2608795" y="58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71709</xdr:rowOff>
    </xdr:from>
    <xdr:to>
      <xdr:col>10</xdr:col>
      <xdr:colOff>165100</xdr:colOff>
      <xdr:row>36</xdr:row>
      <xdr:rowOff>1859</xdr:rowOff>
    </xdr:to>
    <xdr:sp macro="" textlink="">
      <xdr:nvSpPr>
        <xdr:cNvPr id="84" name="楕円 83"/>
        <xdr:cNvSpPr/>
      </xdr:nvSpPr>
      <xdr:spPr>
        <a:xfrm>
          <a:off x="1968500" y="60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18386</xdr:rowOff>
    </xdr:from>
    <xdr:ext cx="599010" cy="259045"/>
    <xdr:sp macro="" textlink="">
      <xdr:nvSpPr>
        <xdr:cNvPr id="85" name="テキスト ボックス 84"/>
        <xdr:cNvSpPr txBox="1"/>
      </xdr:nvSpPr>
      <xdr:spPr>
        <a:xfrm>
          <a:off x="1719795" y="584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85855</xdr:rowOff>
    </xdr:from>
    <xdr:to>
      <xdr:col>6</xdr:col>
      <xdr:colOff>38100</xdr:colOff>
      <xdr:row>36</xdr:row>
      <xdr:rowOff>16005</xdr:rowOff>
    </xdr:to>
    <xdr:sp macro="" textlink="">
      <xdr:nvSpPr>
        <xdr:cNvPr id="86" name="楕円 85"/>
        <xdr:cNvSpPr/>
      </xdr:nvSpPr>
      <xdr:spPr>
        <a:xfrm>
          <a:off x="1079500" y="60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32532</xdr:rowOff>
    </xdr:from>
    <xdr:ext cx="599010" cy="259045"/>
    <xdr:sp macro="" textlink="">
      <xdr:nvSpPr>
        <xdr:cNvPr id="87" name="テキスト ボックス 86"/>
        <xdr:cNvSpPr txBox="1"/>
      </xdr:nvSpPr>
      <xdr:spPr>
        <a:xfrm>
          <a:off x="830795" y="58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22099</xdr:rowOff>
    </xdr:from>
    <xdr:to>
      <xdr:col>24</xdr:col>
      <xdr:colOff>63500</xdr:colOff>
      <xdr:row>55</xdr:row>
      <xdr:rowOff>32341</xdr:rowOff>
    </xdr:to>
    <xdr:cxnSp macro="">
      <xdr:nvCxnSpPr>
        <xdr:cNvPr id="114" name="直線コネクタ 113"/>
        <xdr:cNvCxnSpPr/>
      </xdr:nvCxnSpPr>
      <xdr:spPr>
        <a:xfrm flipV="1">
          <a:off x="3797300" y="9451849"/>
          <a:ext cx="8382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32341</xdr:rowOff>
    </xdr:from>
    <xdr:to>
      <xdr:col>19</xdr:col>
      <xdr:colOff>177800</xdr:colOff>
      <xdr:row>55</xdr:row>
      <xdr:rowOff>89486</xdr:rowOff>
    </xdr:to>
    <xdr:cxnSp macro="">
      <xdr:nvCxnSpPr>
        <xdr:cNvPr id="117" name="直線コネクタ 116"/>
        <xdr:cNvCxnSpPr/>
      </xdr:nvCxnSpPr>
      <xdr:spPr>
        <a:xfrm flipV="1">
          <a:off x="2908300" y="9462091"/>
          <a:ext cx="889000" cy="5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89486</xdr:rowOff>
    </xdr:from>
    <xdr:to>
      <xdr:col>15</xdr:col>
      <xdr:colOff>50800</xdr:colOff>
      <xdr:row>55</xdr:row>
      <xdr:rowOff>111633</xdr:rowOff>
    </xdr:to>
    <xdr:cxnSp macro="">
      <xdr:nvCxnSpPr>
        <xdr:cNvPr id="120" name="直線コネクタ 119"/>
        <xdr:cNvCxnSpPr/>
      </xdr:nvCxnSpPr>
      <xdr:spPr>
        <a:xfrm flipV="1">
          <a:off x="2019300" y="9519236"/>
          <a:ext cx="8890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111633</xdr:rowOff>
    </xdr:from>
    <xdr:to>
      <xdr:col>10</xdr:col>
      <xdr:colOff>114300</xdr:colOff>
      <xdr:row>55</xdr:row>
      <xdr:rowOff>148213</xdr:rowOff>
    </xdr:to>
    <xdr:cxnSp macro="">
      <xdr:nvCxnSpPr>
        <xdr:cNvPr id="123" name="直線コネクタ 122"/>
        <xdr:cNvCxnSpPr/>
      </xdr:nvCxnSpPr>
      <xdr:spPr>
        <a:xfrm flipV="1">
          <a:off x="1130300" y="9541383"/>
          <a:ext cx="889000" cy="3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142749</xdr:rowOff>
    </xdr:from>
    <xdr:to>
      <xdr:col>24</xdr:col>
      <xdr:colOff>114300</xdr:colOff>
      <xdr:row>55</xdr:row>
      <xdr:rowOff>72899</xdr:rowOff>
    </xdr:to>
    <xdr:sp macro="" textlink="">
      <xdr:nvSpPr>
        <xdr:cNvPr id="133" name="楕円 132"/>
        <xdr:cNvSpPr/>
      </xdr:nvSpPr>
      <xdr:spPr>
        <a:xfrm>
          <a:off x="4584700" y="9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165626</xdr:rowOff>
    </xdr:from>
    <xdr:ext cx="599010" cy="259045"/>
    <xdr:sp macro="" textlink="">
      <xdr:nvSpPr>
        <xdr:cNvPr id="134" name="物件費該当値テキスト"/>
        <xdr:cNvSpPr txBox="1"/>
      </xdr:nvSpPr>
      <xdr:spPr>
        <a:xfrm>
          <a:off x="4686300" y="92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152991</xdr:rowOff>
    </xdr:from>
    <xdr:to>
      <xdr:col>20</xdr:col>
      <xdr:colOff>38100</xdr:colOff>
      <xdr:row>55</xdr:row>
      <xdr:rowOff>83141</xdr:rowOff>
    </xdr:to>
    <xdr:sp macro="" textlink="">
      <xdr:nvSpPr>
        <xdr:cNvPr id="135" name="楕円 134"/>
        <xdr:cNvSpPr/>
      </xdr:nvSpPr>
      <xdr:spPr>
        <a:xfrm>
          <a:off x="3746500" y="9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99668</xdr:rowOff>
    </xdr:from>
    <xdr:ext cx="599010" cy="259045"/>
    <xdr:sp macro="" textlink="">
      <xdr:nvSpPr>
        <xdr:cNvPr id="136" name="テキスト ボックス 135"/>
        <xdr:cNvSpPr txBox="1"/>
      </xdr:nvSpPr>
      <xdr:spPr>
        <a:xfrm>
          <a:off x="3497795" y="9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38686</xdr:rowOff>
    </xdr:from>
    <xdr:to>
      <xdr:col>15</xdr:col>
      <xdr:colOff>101600</xdr:colOff>
      <xdr:row>55</xdr:row>
      <xdr:rowOff>140286</xdr:rowOff>
    </xdr:to>
    <xdr:sp macro="" textlink="">
      <xdr:nvSpPr>
        <xdr:cNvPr id="137" name="楕円 136"/>
        <xdr:cNvSpPr/>
      </xdr:nvSpPr>
      <xdr:spPr>
        <a:xfrm>
          <a:off x="2857500" y="94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156813</xdr:rowOff>
    </xdr:from>
    <xdr:ext cx="599010" cy="259045"/>
    <xdr:sp macro="" textlink="">
      <xdr:nvSpPr>
        <xdr:cNvPr id="138" name="テキスト ボックス 137"/>
        <xdr:cNvSpPr txBox="1"/>
      </xdr:nvSpPr>
      <xdr:spPr>
        <a:xfrm>
          <a:off x="2608795" y="92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60833</xdr:rowOff>
    </xdr:from>
    <xdr:to>
      <xdr:col>10</xdr:col>
      <xdr:colOff>165100</xdr:colOff>
      <xdr:row>55</xdr:row>
      <xdr:rowOff>162433</xdr:rowOff>
    </xdr:to>
    <xdr:sp macro="" textlink="">
      <xdr:nvSpPr>
        <xdr:cNvPr id="139" name="楕円 138"/>
        <xdr:cNvSpPr/>
      </xdr:nvSpPr>
      <xdr:spPr>
        <a:xfrm>
          <a:off x="1968500" y="9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7510</xdr:rowOff>
    </xdr:from>
    <xdr:ext cx="599010" cy="259045"/>
    <xdr:sp macro="" textlink="">
      <xdr:nvSpPr>
        <xdr:cNvPr id="140" name="テキスト ボックス 139"/>
        <xdr:cNvSpPr txBox="1"/>
      </xdr:nvSpPr>
      <xdr:spPr>
        <a:xfrm>
          <a:off x="1719795" y="92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97413</xdr:rowOff>
    </xdr:from>
    <xdr:to>
      <xdr:col>6</xdr:col>
      <xdr:colOff>38100</xdr:colOff>
      <xdr:row>56</xdr:row>
      <xdr:rowOff>27563</xdr:rowOff>
    </xdr:to>
    <xdr:sp macro="" textlink="">
      <xdr:nvSpPr>
        <xdr:cNvPr id="141" name="楕円 140"/>
        <xdr:cNvSpPr/>
      </xdr:nvSpPr>
      <xdr:spPr>
        <a:xfrm>
          <a:off x="1079500" y="9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44090</xdr:rowOff>
    </xdr:from>
    <xdr:ext cx="599010" cy="259045"/>
    <xdr:sp macro="" textlink="">
      <xdr:nvSpPr>
        <xdr:cNvPr id="142" name="テキスト ボックス 141"/>
        <xdr:cNvSpPr txBox="1"/>
      </xdr:nvSpPr>
      <xdr:spPr>
        <a:xfrm>
          <a:off x="830795" y="93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110553</xdr:rowOff>
    </xdr:from>
    <xdr:to>
      <xdr:col>24</xdr:col>
      <xdr:colOff>63500</xdr:colOff>
      <xdr:row>78</xdr:row>
      <xdr:rowOff>136919</xdr:rowOff>
    </xdr:to>
    <xdr:cxnSp macro="">
      <xdr:nvCxnSpPr>
        <xdr:cNvPr id="171" name="直線コネクタ 170"/>
        <xdr:cNvCxnSpPr/>
      </xdr:nvCxnSpPr>
      <xdr:spPr>
        <a:xfrm flipV="1">
          <a:off x="3797300" y="13483653"/>
          <a:ext cx="8382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112192</xdr:rowOff>
    </xdr:from>
    <xdr:to>
      <xdr:col>19</xdr:col>
      <xdr:colOff>177800</xdr:colOff>
      <xdr:row>78</xdr:row>
      <xdr:rowOff>136919</xdr:rowOff>
    </xdr:to>
    <xdr:cxnSp macro="">
      <xdr:nvCxnSpPr>
        <xdr:cNvPr id="174" name="直線コネクタ 173"/>
        <xdr:cNvCxnSpPr/>
      </xdr:nvCxnSpPr>
      <xdr:spPr>
        <a:xfrm>
          <a:off x="2908300" y="13485292"/>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64033</xdr:rowOff>
    </xdr:from>
    <xdr:to>
      <xdr:col>15</xdr:col>
      <xdr:colOff>50800</xdr:colOff>
      <xdr:row>78</xdr:row>
      <xdr:rowOff>112192</xdr:rowOff>
    </xdr:to>
    <xdr:cxnSp macro="">
      <xdr:nvCxnSpPr>
        <xdr:cNvPr id="177" name="直線コネクタ 176"/>
        <xdr:cNvCxnSpPr/>
      </xdr:nvCxnSpPr>
      <xdr:spPr>
        <a:xfrm>
          <a:off x="2019300" y="13437133"/>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64033</xdr:rowOff>
    </xdr:from>
    <xdr:to>
      <xdr:col>10</xdr:col>
      <xdr:colOff>114300</xdr:colOff>
      <xdr:row>78</xdr:row>
      <xdr:rowOff>72262</xdr:rowOff>
    </xdr:to>
    <xdr:cxnSp macro="">
      <xdr:nvCxnSpPr>
        <xdr:cNvPr id="180" name="直線コネクタ 179"/>
        <xdr:cNvCxnSpPr/>
      </xdr:nvCxnSpPr>
      <xdr:spPr>
        <a:xfrm flipV="1">
          <a:off x="1130300" y="1343713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59753</xdr:rowOff>
    </xdr:from>
    <xdr:to>
      <xdr:col>24</xdr:col>
      <xdr:colOff>114300</xdr:colOff>
      <xdr:row>78</xdr:row>
      <xdr:rowOff>161353</xdr:rowOff>
    </xdr:to>
    <xdr:sp macro="" textlink="">
      <xdr:nvSpPr>
        <xdr:cNvPr id="190" name="楕円 189"/>
        <xdr:cNvSpPr/>
      </xdr:nvSpPr>
      <xdr:spPr>
        <a:xfrm>
          <a:off x="4584700" y="134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146130</xdr:rowOff>
    </xdr:from>
    <xdr:ext cx="469744" cy="259045"/>
    <xdr:sp macro="" textlink="">
      <xdr:nvSpPr>
        <xdr:cNvPr id="191" name="維持補修費該当値テキスト"/>
        <xdr:cNvSpPr txBox="1"/>
      </xdr:nvSpPr>
      <xdr:spPr>
        <a:xfrm>
          <a:off x="4686300" y="133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86119</xdr:rowOff>
    </xdr:from>
    <xdr:to>
      <xdr:col>20</xdr:col>
      <xdr:colOff>38100</xdr:colOff>
      <xdr:row>79</xdr:row>
      <xdr:rowOff>16269</xdr:rowOff>
    </xdr:to>
    <xdr:sp macro="" textlink="">
      <xdr:nvSpPr>
        <xdr:cNvPr id="192" name="楕円 191"/>
        <xdr:cNvSpPr/>
      </xdr:nvSpPr>
      <xdr:spPr>
        <a:xfrm>
          <a:off x="3746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7396</xdr:rowOff>
    </xdr:from>
    <xdr:ext cx="469744" cy="259045"/>
    <xdr:sp macro="" textlink="">
      <xdr:nvSpPr>
        <xdr:cNvPr id="193" name="テキスト ボックス 192"/>
        <xdr:cNvSpPr txBox="1"/>
      </xdr:nvSpPr>
      <xdr:spPr>
        <a:xfrm>
          <a:off x="3562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61392</xdr:rowOff>
    </xdr:from>
    <xdr:to>
      <xdr:col>15</xdr:col>
      <xdr:colOff>101600</xdr:colOff>
      <xdr:row>78</xdr:row>
      <xdr:rowOff>162992</xdr:rowOff>
    </xdr:to>
    <xdr:sp macro="" textlink="">
      <xdr:nvSpPr>
        <xdr:cNvPr id="194" name="楕円 193"/>
        <xdr:cNvSpPr/>
      </xdr:nvSpPr>
      <xdr:spPr>
        <a:xfrm>
          <a:off x="2857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154119</xdr:rowOff>
    </xdr:from>
    <xdr:ext cx="469744" cy="259045"/>
    <xdr:sp macro="" textlink="">
      <xdr:nvSpPr>
        <xdr:cNvPr id="195" name="テキスト ボックス 194"/>
        <xdr:cNvSpPr txBox="1"/>
      </xdr:nvSpPr>
      <xdr:spPr>
        <a:xfrm>
          <a:off x="2673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13233</xdr:rowOff>
    </xdr:from>
    <xdr:to>
      <xdr:col>10</xdr:col>
      <xdr:colOff>165100</xdr:colOff>
      <xdr:row>78</xdr:row>
      <xdr:rowOff>114833</xdr:rowOff>
    </xdr:to>
    <xdr:sp macro="" textlink="">
      <xdr:nvSpPr>
        <xdr:cNvPr id="196" name="楕円 195"/>
        <xdr:cNvSpPr/>
      </xdr:nvSpPr>
      <xdr:spPr>
        <a:xfrm>
          <a:off x="1968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105960</xdr:rowOff>
    </xdr:from>
    <xdr:ext cx="469744" cy="259045"/>
    <xdr:sp macro="" textlink="">
      <xdr:nvSpPr>
        <xdr:cNvPr id="197" name="テキスト ボックス 196"/>
        <xdr:cNvSpPr txBox="1"/>
      </xdr:nvSpPr>
      <xdr:spPr>
        <a:xfrm>
          <a:off x="1784428" y="134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21462</xdr:rowOff>
    </xdr:from>
    <xdr:to>
      <xdr:col>6</xdr:col>
      <xdr:colOff>38100</xdr:colOff>
      <xdr:row>78</xdr:row>
      <xdr:rowOff>123062</xdr:rowOff>
    </xdr:to>
    <xdr:sp macro="" textlink="">
      <xdr:nvSpPr>
        <xdr:cNvPr id="198" name="楕円 197"/>
        <xdr:cNvSpPr/>
      </xdr:nvSpPr>
      <xdr:spPr>
        <a:xfrm>
          <a:off x="10795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114189</xdr:rowOff>
    </xdr:from>
    <xdr:ext cx="469744" cy="259045"/>
    <xdr:sp macro="" textlink="">
      <xdr:nvSpPr>
        <xdr:cNvPr id="199" name="テキスト ボックス 198"/>
        <xdr:cNvSpPr txBox="1"/>
      </xdr:nvSpPr>
      <xdr:spPr>
        <a:xfrm>
          <a:off x="895428" y="134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17742</xdr:rowOff>
    </xdr:from>
    <xdr:to>
      <xdr:col>24</xdr:col>
      <xdr:colOff>63500</xdr:colOff>
      <xdr:row>96</xdr:row>
      <xdr:rowOff>111500</xdr:rowOff>
    </xdr:to>
    <xdr:cxnSp macro="">
      <xdr:nvCxnSpPr>
        <xdr:cNvPr id="231" name="直線コネクタ 230"/>
        <xdr:cNvCxnSpPr/>
      </xdr:nvCxnSpPr>
      <xdr:spPr>
        <a:xfrm flipV="1">
          <a:off x="3797300" y="16476942"/>
          <a:ext cx="838200" cy="9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78093</xdr:rowOff>
    </xdr:from>
    <xdr:to>
      <xdr:col>19</xdr:col>
      <xdr:colOff>177800</xdr:colOff>
      <xdr:row>96</xdr:row>
      <xdr:rowOff>111500</xdr:rowOff>
    </xdr:to>
    <xdr:cxnSp macro="">
      <xdr:nvCxnSpPr>
        <xdr:cNvPr id="234" name="直線コネクタ 233"/>
        <xdr:cNvCxnSpPr/>
      </xdr:nvCxnSpPr>
      <xdr:spPr>
        <a:xfrm>
          <a:off x="2908300" y="16537293"/>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47281</xdr:rowOff>
    </xdr:from>
    <xdr:to>
      <xdr:col>15</xdr:col>
      <xdr:colOff>50800</xdr:colOff>
      <xdr:row>96</xdr:row>
      <xdr:rowOff>78093</xdr:rowOff>
    </xdr:to>
    <xdr:cxnSp macro="">
      <xdr:nvCxnSpPr>
        <xdr:cNvPr id="237" name="直線コネクタ 236"/>
        <xdr:cNvCxnSpPr/>
      </xdr:nvCxnSpPr>
      <xdr:spPr>
        <a:xfrm>
          <a:off x="2019300" y="16506481"/>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47281</xdr:rowOff>
    </xdr:from>
    <xdr:to>
      <xdr:col>10</xdr:col>
      <xdr:colOff>114300</xdr:colOff>
      <xdr:row>97</xdr:row>
      <xdr:rowOff>28045</xdr:rowOff>
    </xdr:to>
    <xdr:cxnSp macro="">
      <xdr:nvCxnSpPr>
        <xdr:cNvPr id="240" name="直線コネクタ 239"/>
        <xdr:cNvCxnSpPr/>
      </xdr:nvCxnSpPr>
      <xdr:spPr>
        <a:xfrm flipV="1">
          <a:off x="1130300" y="16506481"/>
          <a:ext cx="889000" cy="1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138392</xdr:rowOff>
    </xdr:from>
    <xdr:to>
      <xdr:col>24</xdr:col>
      <xdr:colOff>114300</xdr:colOff>
      <xdr:row>96</xdr:row>
      <xdr:rowOff>68542</xdr:rowOff>
    </xdr:to>
    <xdr:sp macro="" textlink="">
      <xdr:nvSpPr>
        <xdr:cNvPr id="250" name="楕円 249"/>
        <xdr:cNvSpPr/>
      </xdr:nvSpPr>
      <xdr:spPr>
        <a:xfrm>
          <a:off x="45847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161269</xdr:rowOff>
    </xdr:from>
    <xdr:ext cx="534377" cy="259045"/>
    <xdr:sp macro="" textlink="">
      <xdr:nvSpPr>
        <xdr:cNvPr id="251" name="扶助費該当値テキスト"/>
        <xdr:cNvSpPr txBox="1"/>
      </xdr:nvSpPr>
      <xdr:spPr>
        <a:xfrm>
          <a:off x="4686300" y="162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60700</xdr:rowOff>
    </xdr:from>
    <xdr:to>
      <xdr:col>20</xdr:col>
      <xdr:colOff>38100</xdr:colOff>
      <xdr:row>96</xdr:row>
      <xdr:rowOff>162300</xdr:rowOff>
    </xdr:to>
    <xdr:sp macro="" textlink="">
      <xdr:nvSpPr>
        <xdr:cNvPr id="252" name="楕円 251"/>
        <xdr:cNvSpPr/>
      </xdr:nvSpPr>
      <xdr:spPr>
        <a:xfrm>
          <a:off x="3746500" y="1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7377</xdr:rowOff>
    </xdr:from>
    <xdr:ext cx="534377" cy="259045"/>
    <xdr:sp macro="" textlink="">
      <xdr:nvSpPr>
        <xdr:cNvPr id="253" name="テキスト ボックス 252"/>
        <xdr:cNvSpPr txBox="1"/>
      </xdr:nvSpPr>
      <xdr:spPr>
        <a:xfrm>
          <a:off x="3530111" y="162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27293</xdr:rowOff>
    </xdr:from>
    <xdr:to>
      <xdr:col>15</xdr:col>
      <xdr:colOff>101600</xdr:colOff>
      <xdr:row>96</xdr:row>
      <xdr:rowOff>128893</xdr:rowOff>
    </xdr:to>
    <xdr:sp macro="" textlink="">
      <xdr:nvSpPr>
        <xdr:cNvPr id="254" name="楕円 253"/>
        <xdr:cNvSpPr/>
      </xdr:nvSpPr>
      <xdr:spPr>
        <a:xfrm>
          <a:off x="2857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145420</xdr:rowOff>
    </xdr:from>
    <xdr:ext cx="534377" cy="259045"/>
    <xdr:sp macro="" textlink="">
      <xdr:nvSpPr>
        <xdr:cNvPr id="255" name="テキスト ボックス 254"/>
        <xdr:cNvSpPr txBox="1"/>
      </xdr:nvSpPr>
      <xdr:spPr>
        <a:xfrm>
          <a:off x="2641111"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167931</xdr:rowOff>
    </xdr:from>
    <xdr:to>
      <xdr:col>10</xdr:col>
      <xdr:colOff>165100</xdr:colOff>
      <xdr:row>96</xdr:row>
      <xdr:rowOff>98081</xdr:rowOff>
    </xdr:to>
    <xdr:sp macro="" textlink="">
      <xdr:nvSpPr>
        <xdr:cNvPr id="256" name="楕円 255"/>
        <xdr:cNvSpPr/>
      </xdr:nvSpPr>
      <xdr:spPr>
        <a:xfrm>
          <a:off x="1968500" y="16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114608</xdr:rowOff>
    </xdr:from>
    <xdr:ext cx="534377" cy="259045"/>
    <xdr:sp macro="" textlink="">
      <xdr:nvSpPr>
        <xdr:cNvPr id="257" name="テキスト ボックス 256"/>
        <xdr:cNvSpPr txBox="1"/>
      </xdr:nvSpPr>
      <xdr:spPr>
        <a:xfrm>
          <a:off x="1752111" y="162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148695</xdr:rowOff>
    </xdr:from>
    <xdr:to>
      <xdr:col>6</xdr:col>
      <xdr:colOff>38100</xdr:colOff>
      <xdr:row>97</xdr:row>
      <xdr:rowOff>78845</xdr:rowOff>
    </xdr:to>
    <xdr:sp macro="" textlink="">
      <xdr:nvSpPr>
        <xdr:cNvPr id="258" name="楕円 257"/>
        <xdr:cNvSpPr/>
      </xdr:nvSpPr>
      <xdr:spPr>
        <a:xfrm>
          <a:off x="1079500" y="166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95372</xdr:rowOff>
    </xdr:from>
    <xdr:ext cx="534377" cy="259045"/>
    <xdr:sp macro="" textlink="">
      <xdr:nvSpPr>
        <xdr:cNvPr id="259" name="テキスト ボックス 258"/>
        <xdr:cNvSpPr txBox="1"/>
      </xdr:nvSpPr>
      <xdr:spPr>
        <a:xfrm>
          <a:off x="863111" y="163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9460</xdr:rowOff>
    </xdr:from>
    <xdr:to>
      <xdr:col>55</xdr:col>
      <xdr:colOff>0</xdr:colOff>
      <xdr:row>38</xdr:row>
      <xdr:rowOff>31059</xdr:rowOff>
    </xdr:to>
    <xdr:cxnSp macro="">
      <xdr:nvCxnSpPr>
        <xdr:cNvPr id="290" name="直線コネクタ 289"/>
        <xdr:cNvCxnSpPr/>
      </xdr:nvCxnSpPr>
      <xdr:spPr>
        <a:xfrm flipV="1">
          <a:off x="9639300" y="6524560"/>
          <a:ext cx="8382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31059</xdr:rowOff>
    </xdr:from>
    <xdr:to>
      <xdr:col>50</xdr:col>
      <xdr:colOff>114300</xdr:colOff>
      <xdr:row>38</xdr:row>
      <xdr:rowOff>36530</xdr:rowOff>
    </xdr:to>
    <xdr:cxnSp macro="">
      <xdr:nvCxnSpPr>
        <xdr:cNvPr id="293" name="直線コネクタ 292"/>
        <xdr:cNvCxnSpPr/>
      </xdr:nvCxnSpPr>
      <xdr:spPr>
        <a:xfrm flipV="1">
          <a:off x="8750300" y="654615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25922</xdr:rowOff>
    </xdr:from>
    <xdr:to>
      <xdr:col>45</xdr:col>
      <xdr:colOff>177800</xdr:colOff>
      <xdr:row>38</xdr:row>
      <xdr:rowOff>36530</xdr:rowOff>
    </xdr:to>
    <xdr:cxnSp macro="">
      <xdr:nvCxnSpPr>
        <xdr:cNvPr id="296" name="直線コネクタ 295"/>
        <xdr:cNvCxnSpPr/>
      </xdr:nvCxnSpPr>
      <xdr:spPr>
        <a:xfrm>
          <a:off x="7861300" y="6541022"/>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135951</xdr:rowOff>
    </xdr:from>
    <xdr:to>
      <xdr:col>41</xdr:col>
      <xdr:colOff>50800</xdr:colOff>
      <xdr:row>38</xdr:row>
      <xdr:rowOff>25922</xdr:rowOff>
    </xdr:to>
    <xdr:cxnSp macro="">
      <xdr:nvCxnSpPr>
        <xdr:cNvPr id="299" name="直線コネクタ 298"/>
        <xdr:cNvCxnSpPr/>
      </xdr:nvCxnSpPr>
      <xdr:spPr>
        <a:xfrm>
          <a:off x="6972300" y="6479601"/>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130110</xdr:rowOff>
    </xdr:from>
    <xdr:to>
      <xdr:col>55</xdr:col>
      <xdr:colOff>50800</xdr:colOff>
      <xdr:row>38</xdr:row>
      <xdr:rowOff>60260</xdr:rowOff>
    </xdr:to>
    <xdr:sp macro="" textlink="">
      <xdr:nvSpPr>
        <xdr:cNvPr id="309" name="楕円 308"/>
        <xdr:cNvSpPr/>
      </xdr:nvSpPr>
      <xdr:spPr>
        <a:xfrm>
          <a:off x="10426700" y="64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108537</xdr:rowOff>
    </xdr:from>
    <xdr:ext cx="534377" cy="259045"/>
    <xdr:sp macro="" textlink="">
      <xdr:nvSpPr>
        <xdr:cNvPr id="310" name="補助費等該当値テキスト"/>
        <xdr:cNvSpPr txBox="1"/>
      </xdr:nvSpPr>
      <xdr:spPr>
        <a:xfrm>
          <a:off x="10528300" y="64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151709</xdr:rowOff>
    </xdr:from>
    <xdr:to>
      <xdr:col>50</xdr:col>
      <xdr:colOff>165100</xdr:colOff>
      <xdr:row>38</xdr:row>
      <xdr:rowOff>81859</xdr:rowOff>
    </xdr:to>
    <xdr:sp macro="" textlink="">
      <xdr:nvSpPr>
        <xdr:cNvPr id="311" name="楕円 310"/>
        <xdr:cNvSpPr/>
      </xdr:nvSpPr>
      <xdr:spPr>
        <a:xfrm>
          <a:off x="9588500" y="6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72986</xdr:rowOff>
    </xdr:from>
    <xdr:ext cx="534377" cy="259045"/>
    <xdr:sp macro="" textlink="">
      <xdr:nvSpPr>
        <xdr:cNvPr id="312" name="テキスト ボックス 311"/>
        <xdr:cNvSpPr txBox="1"/>
      </xdr:nvSpPr>
      <xdr:spPr>
        <a:xfrm>
          <a:off x="9372111" y="65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157180</xdr:rowOff>
    </xdr:from>
    <xdr:to>
      <xdr:col>46</xdr:col>
      <xdr:colOff>38100</xdr:colOff>
      <xdr:row>38</xdr:row>
      <xdr:rowOff>87330</xdr:rowOff>
    </xdr:to>
    <xdr:sp macro="" textlink="">
      <xdr:nvSpPr>
        <xdr:cNvPr id="313" name="楕円 312"/>
        <xdr:cNvSpPr/>
      </xdr:nvSpPr>
      <xdr:spPr>
        <a:xfrm>
          <a:off x="8699500" y="65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78457</xdr:rowOff>
    </xdr:from>
    <xdr:ext cx="534377" cy="259045"/>
    <xdr:sp macro="" textlink="">
      <xdr:nvSpPr>
        <xdr:cNvPr id="314" name="テキスト ボックス 313"/>
        <xdr:cNvSpPr txBox="1"/>
      </xdr:nvSpPr>
      <xdr:spPr>
        <a:xfrm>
          <a:off x="8483111" y="65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146572</xdr:rowOff>
    </xdr:from>
    <xdr:to>
      <xdr:col>41</xdr:col>
      <xdr:colOff>101600</xdr:colOff>
      <xdr:row>38</xdr:row>
      <xdr:rowOff>76722</xdr:rowOff>
    </xdr:to>
    <xdr:sp macro="" textlink="">
      <xdr:nvSpPr>
        <xdr:cNvPr id="315" name="楕円 314"/>
        <xdr:cNvSpPr/>
      </xdr:nvSpPr>
      <xdr:spPr>
        <a:xfrm>
          <a:off x="7810500" y="64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67849</xdr:rowOff>
    </xdr:from>
    <xdr:ext cx="534377" cy="259045"/>
    <xdr:sp macro="" textlink="">
      <xdr:nvSpPr>
        <xdr:cNvPr id="316" name="テキスト ボックス 315"/>
        <xdr:cNvSpPr txBox="1"/>
      </xdr:nvSpPr>
      <xdr:spPr>
        <a:xfrm>
          <a:off x="7594111" y="65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85151</xdr:rowOff>
    </xdr:from>
    <xdr:to>
      <xdr:col>36</xdr:col>
      <xdr:colOff>165100</xdr:colOff>
      <xdr:row>38</xdr:row>
      <xdr:rowOff>15301</xdr:rowOff>
    </xdr:to>
    <xdr:sp macro="" textlink="">
      <xdr:nvSpPr>
        <xdr:cNvPr id="317" name="楕円 316"/>
        <xdr:cNvSpPr/>
      </xdr:nvSpPr>
      <xdr:spPr>
        <a:xfrm>
          <a:off x="6921500" y="64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31828</xdr:rowOff>
    </xdr:from>
    <xdr:ext cx="534377" cy="259045"/>
    <xdr:sp macro="" textlink="">
      <xdr:nvSpPr>
        <xdr:cNvPr id="318" name="テキスト ボックス 317"/>
        <xdr:cNvSpPr txBox="1"/>
      </xdr:nvSpPr>
      <xdr:spPr>
        <a:xfrm>
          <a:off x="6705111" y="62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22177</xdr:rowOff>
    </xdr:from>
    <xdr:to>
      <xdr:col>55</xdr:col>
      <xdr:colOff>0</xdr:colOff>
      <xdr:row>58</xdr:row>
      <xdr:rowOff>25581</xdr:rowOff>
    </xdr:to>
    <xdr:cxnSp macro="">
      <xdr:nvCxnSpPr>
        <xdr:cNvPr id="347" name="直線コネクタ 346"/>
        <xdr:cNvCxnSpPr/>
      </xdr:nvCxnSpPr>
      <xdr:spPr>
        <a:xfrm>
          <a:off x="9639300" y="9966277"/>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22177</xdr:rowOff>
    </xdr:from>
    <xdr:to>
      <xdr:col>50</xdr:col>
      <xdr:colOff>114300</xdr:colOff>
      <xdr:row>58</xdr:row>
      <xdr:rowOff>69390</xdr:rowOff>
    </xdr:to>
    <xdr:cxnSp macro="">
      <xdr:nvCxnSpPr>
        <xdr:cNvPr id="350" name="直線コネクタ 349"/>
        <xdr:cNvCxnSpPr/>
      </xdr:nvCxnSpPr>
      <xdr:spPr>
        <a:xfrm flipV="1">
          <a:off x="8750300" y="9966277"/>
          <a:ext cx="8890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69390</xdr:rowOff>
    </xdr:from>
    <xdr:to>
      <xdr:col>45</xdr:col>
      <xdr:colOff>177800</xdr:colOff>
      <xdr:row>58</xdr:row>
      <xdr:rowOff>70024</xdr:rowOff>
    </xdr:to>
    <xdr:cxnSp macro="">
      <xdr:nvCxnSpPr>
        <xdr:cNvPr id="353" name="直線コネクタ 352"/>
        <xdr:cNvCxnSpPr/>
      </xdr:nvCxnSpPr>
      <xdr:spPr>
        <a:xfrm flipV="1">
          <a:off x="7861300" y="10013490"/>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70024</xdr:rowOff>
    </xdr:from>
    <xdr:to>
      <xdr:col>41</xdr:col>
      <xdr:colOff>50800</xdr:colOff>
      <xdr:row>58</xdr:row>
      <xdr:rowOff>89081</xdr:rowOff>
    </xdr:to>
    <xdr:cxnSp macro="">
      <xdr:nvCxnSpPr>
        <xdr:cNvPr id="356" name="直線コネクタ 355"/>
        <xdr:cNvCxnSpPr/>
      </xdr:nvCxnSpPr>
      <xdr:spPr>
        <a:xfrm flipV="1">
          <a:off x="6972300" y="10014124"/>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146231</xdr:rowOff>
    </xdr:from>
    <xdr:to>
      <xdr:col>55</xdr:col>
      <xdr:colOff>50800</xdr:colOff>
      <xdr:row>58</xdr:row>
      <xdr:rowOff>76381</xdr:rowOff>
    </xdr:to>
    <xdr:sp macro="" textlink="">
      <xdr:nvSpPr>
        <xdr:cNvPr id="366" name="楕円 365"/>
        <xdr:cNvSpPr/>
      </xdr:nvSpPr>
      <xdr:spPr>
        <a:xfrm>
          <a:off x="10426700" y="99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169108</xdr:rowOff>
    </xdr:from>
    <xdr:ext cx="534377" cy="259045"/>
    <xdr:sp macro="" textlink="">
      <xdr:nvSpPr>
        <xdr:cNvPr id="367" name="普通建設事業費該当値テキスト"/>
        <xdr:cNvSpPr txBox="1"/>
      </xdr:nvSpPr>
      <xdr:spPr>
        <a:xfrm>
          <a:off x="10528300" y="977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142827</xdr:rowOff>
    </xdr:from>
    <xdr:to>
      <xdr:col>50</xdr:col>
      <xdr:colOff>165100</xdr:colOff>
      <xdr:row>58</xdr:row>
      <xdr:rowOff>72977</xdr:rowOff>
    </xdr:to>
    <xdr:sp macro="" textlink="">
      <xdr:nvSpPr>
        <xdr:cNvPr id="368" name="楕円 367"/>
        <xdr:cNvSpPr/>
      </xdr:nvSpPr>
      <xdr:spPr>
        <a:xfrm>
          <a:off x="9588500" y="9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64104</xdr:rowOff>
    </xdr:from>
    <xdr:ext cx="599010" cy="259045"/>
    <xdr:sp macro="" textlink="">
      <xdr:nvSpPr>
        <xdr:cNvPr id="369" name="テキスト ボックス 368"/>
        <xdr:cNvSpPr txBox="1"/>
      </xdr:nvSpPr>
      <xdr:spPr>
        <a:xfrm>
          <a:off x="9339795" y="1000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18590</xdr:rowOff>
    </xdr:from>
    <xdr:to>
      <xdr:col>46</xdr:col>
      <xdr:colOff>38100</xdr:colOff>
      <xdr:row>58</xdr:row>
      <xdr:rowOff>120190</xdr:rowOff>
    </xdr:to>
    <xdr:sp macro="" textlink="">
      <xdr:nvSpPr>
        <xdr:cNvPr id="370" name="楕円 369"/>
        <xdr:cNvSpPr/>
      </xdr:nvSpPr>
      <xdr:spPr>
        <a:xfrm>
          <a:off x="8699500" y="99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111317</xdr:rowOff>
    </xdr:from>
    <xdr:ext cx="534377" cy="259045"/>
    <xdr:sp macro="" textlink="">
      <xdr:nvSpPr>
        <xdr:cNvPr id="371" name="テキスト ボックス 370"/>
        <xdr:cNvSpPr txBox="1"/>
      </xdr:nvSpPr>
      <xdr:spPr>
        <a:xfrm>
          <a:off x="8483111" y="100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19224</xdr:rowOff>
    </xdr:from>
    <xdr:to>
      <xdr:col>41</xdr:col>
      <xdr:colOff>101600</xdr:colOff>
      <xdr:row>58</xdr:row>
      <xdr:rowOff>120824</xdr:rowOff>
    </xdr:to>
    <xdr:sp macro="" textlink="">
      <xdr:nvSpPr>
        <xdr:cNvPr id="372" name="楕円 371"/>
        <xdr:cNvSpPr/>
      </xdr:nvSpPr>
      <xdr:spPr>
        <a:xfrm>
          <a:off x="7810500" y="99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111951</xdr:rowOff>
    </xdr:from>
    <xdr:ext cx="534377" cy="259045"/>
    <xdr:sp macro="" textlink="">
      <xdr:nvSpPr>
        <xdr:cNvPr id="373" name="テキスト ボックス 372"/>
        <xdr:cNvSpPr txBox="1"/>
      </xdr:nvSpPr>
      <xdr:spPr>
        <a:xfrm>
          <a:off x="7594111" y="100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38281</xdr:rowOff>
    </xdr:from>
    <xdr:to>
      <xdr:col>36</xdr:col>
      <xdr:colOff>165100</xdr:colOff>
      <xdr:row>58</xdr:row>
      <xdr:rowOff>139881</xdr:rowOff>
    </xdr:to>
    <xdr:sp macro="" textlink="">
      <xdr:nvSpPr>
        <xdr:cNvPr id="374" name="楕円 373"/>
        <xdr:cNvSpPr/>
      </xdr:nvSpPr>
      <xdr:spPr>
        <a:xfrm>
          <a:off x="6921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131008</xdr:rowOff>
    </xdr:from>
    <xdr:ext cx="534377" cy="259045"/>
    <xdr:sp macro="" textlink="">
      <xdr:nvSpPr>
        <xdr:cNvPr id="375" name="テキスト ボックス 374"/>
        <xdr:cNvSpPr txBox="1"/>
      </xdr:nvSpPr>
      <xdr:spPr>
        <a:xfrm>
          <a:off x="6705111" y="100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145900</xdr:rowOff>
    </xdr:from>
    <xdr:to>
      <xdr:col>55</xdr:col>
      <xdr:colOff>0</xdr:colOff>
      <xdr:row>79</xdr:row>
      <xdr:rowOff>22242</xdr:rowOff>
    </xdr:to>
    <xdr:cxnSp macro="">
      <xdr:nvCxnSpPr>
        <xdr:cNvPr id="404" name="直線コネクタ 403"/>
        <xdr:cNvCxnSpPr/>
      </xdr:nvCxnSpPr>
      <xdr:spPr>
        <a:xfrm flipV="1">
          <a:off x="9639300" y="13519000"/>
          <a:ext cx="838200" cy="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141765</xdr:rowOff>
    </xdr:from>
    <xdr:to>
      <xdr:col>50</xdr:col>
      <xdr:colOff>114300</xdr:colOff>
      <xdr:row>79</xdr:row>
      <xdr:rowOff>22242</xdr:rowOff>
    </xdr:to>
    <xdr:cxnSp macro="">
      <xdr:nvCxnSpPr>
        <xdr:cNvPr id="407" name="直線コネクタ 406"/>
        <xdr:cNvCxnSpPr/>
      </xdr:nvCxnSpPr>
      <xdr:spPr>
        <a:xfrm>
          <a:off x="8750300" y="13514865"/>
          <a:ext cx="889000" cy="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141765</xdr:rowOff>
    </xdr:from>
    <xdr:to>
      <xdr:col>45</xdr:col>
      <xdr:colOff>177800</xdr:colOff>
      <xdr:row>78</xdr:row>
      <xdr:rowOff>167402</xdr:rowOff>
    </xdr:to>
    <xdr:cxnSp macro="">
      <xdr:nvCxnSpPr>
        <xdr:cNvPr id="410" name="直線コネクタ 409"/>
        <xdr:cNvCxnSpPr/>
      </xdr:nvCxnSpPr>
      <xdr:spPr>
        <a:xfrm flipV="1">
          <a:off x="7861300" y="13514865"/>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21689</xdr:rowOff>
    </xdr:from>
    <xdr:to>
      <xdr:col>41</xdr:col>
      <xdr:colOff>50800</xdr:colOff>
      <xdr:row>78</xdr:row>
      <xdr:rowOff>167402</xdr:rowOff>
    </xdr:to>
    <xdr:cxnSp macro="">
      <xdr:nvCxnSpPr>
        <xdr:cNvPr id="413" name="直線コネクタ 412"/>
        <xdr:cNvCxnSpPr/>
      </xdr:nvCxnSpPr>
      <xdr:spPr>
        <a:xfrm>
          <a:off x="6972300" y="13394789"/>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95100</xdr:rowOff>
    </xdr:from>
    <xdr:to>
      <xdr:col>55</xdr:col>
      <xdr:colOff>50800</xdr:colOff>
      <xdr:row>79</xdr:row>
      <xdr:rowOff>25250</xdr:rowOff>
    </xdr:to>
    <xdr:sp macro="" textlink="">
      <xdr:nvSpPr>
        <xdr:cNvPr id="423" name="楕円 422"/>
        <xdr:cNvSpPr/>
      </xdr:nvSpPr>
      <xdr:spPr>
        <a:xfrm>
          <a:off x="10426700" y="134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25060</xdr:rowOff>
    </xdr:from>
    <xdr:ext cx="534377" cy="259045"/>
    <xdr:sp macro="" textlink="">
      <xdr:nvSpPr>
        <xdr:cNvPr id="424" name="普通建設事業費 （ うち新規整備　）該当値テキスト"/>
        <xdr:cNvSpPr txBox="1"/>
      </xdr:nvSpPr>
      <xdr:spPr>
        <a:xfrm>
          <a:off x="10528300" y="133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142892</xdr:rowOff>
    </xdr:from>
    <xdr:to>
      <xdr:col>50</xdr:col>
      <xdr:colOff>165100</xdr:colOff>
      <xdr:row>79</xdr:row>
      <xdr:rowOff>73042</xdr:rowOff>
    </xdr:to>
    <xdr:sp macro="" textlink="">
      <xdr:nvSpPr>
        <xdr:cNvPr id="425" name="楕円 424"/>
        <xdr:cNvSpPr/>
      </xdr:nvSpPr>
      <xdr:spPr>
        <a:xfrm>
          <a:off x="9588500" y="135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64169</xdr:rowOff>
    </xdr:from>
    <xdr:ext cx="469744" cy="259045"/>
    <xdr:sp macro="" textlink="">
      <xdr:nvSpPr>
        <xdr:cNvPr id="426" name="テキスト ボックス 425"/>
        <xdr:cNvSpPr txBox="1"/>
      </xdr:nvSpPr>
      <xdr:spPr>
        <a:xfrm>
          <a:off x="9404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90965</xdr:rowOff>
    </xdr:from>
    <xdr:to>
      <xdr:col>46</xdr:col>
      <xdr:colOff>38100</xdr:colOff>
      <xdr:row>79</xdr:row>
      <xdr:rowOff>21115</xdr:rowOff>
    </xdr:to>
    <xdr:sp macro="" textlink="">
      <xdr:nvSpPr>
        <xdr:cNvPr id="427" name="楕円 426"/>
        <xdr:cNvSpPr/>
      </xdr:nvSpPr>
      <xdr:spPr>
        <a:xfrm>
          <a:off x="8699500" y="13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12242</xdr:rowOff>
    </xdr:from>
    <xdr:ext cx="534377" cy="259045"/>
    <xdr:sp macro="" textlink="">
      <xdr:nvSpPr>
        <xdr:cNvPr id="428" name="テキスト ボックス 427"/>
        <xdr:cNvSpPr txBox="1"/>
      </xdr:nvSpPr>
      <xdr:spPr>
        <a:xfrm>
          <a:off x="8483111" y="13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116602</xdr:rowOff>
    </xdr:from>
    <xdr:to>
      <xdr:col>41</xdr:col>
      <xdr:colOff>101600</xdr:colOff>
      <xdr:row>79</xdr:row>
      <xdr:rowOff>46752</xdr:rowOff>
    </xdr:to>
    <xdr:sp macro="" textlink="">
      <xdr:nvSpPr>
        <xdr:cNvPr id="429" name="楕円 428"/>
        <xdr:cNvSpPr/>
      </xdr:nvSpPr>
      <xdr:spPr>
        <a:xfrm>
          <a:off x="7810500" y="134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37879</xdr:rowOff>
    </xdr:from>
    <xdr:ext cx="534377" cy="259045"/>
    <xdr:sp macro="" textlink="">
      <xdr:nvSpPr>
        <xdr:cNvPr id="430" name="テキスト ボックス 429"/>
        <xdr:cNvSpPr txBox="1"/>
      </xdr:nvSpPr>
      <xdr:spPr>
        <a:xfrm>
          <a:off x="7594111" y="135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142339</xdr:rowOff>
    </xdr:from>
    <xdr:to>
      <xdr:col>36</xdr:col>
      <xdr:colOff>165100</xdr:colOff>
      <xdr:row>78</xdr:row>
      <xdr:rowOff>72489</xdr:rowOff>
    </xdr:to>
    <xdr:sp macro="" textlink="">
      <xdr:nvSpPr>
        <xdr:cNvPr id="431" name="楕円 430"/>
        <xdr:cNvSpPr/>
      </xdr:nvSpPr>
      <xdr:spPr>
        <a:xfrm>
          <a:off x="69215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63616</xdr:rowOff>
    </xdr:from>
    <xdr:ext cx="534377" cy="259045"/>
    <xdr:sp macro="" textlink="">
      <xdr:nvSpPr>
        <xdr:cNvPr id="432" name="テキスト ボックス 431"/>
        <xdr:cNvSpPr txBox="1"/>
      </xdr:nvSpPr>
      <xdr:spPr>
        <a:xfrm>
          <a:off x="6705111" y="134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84110</xdr:rowOff>
    </xdr:from>
    <xdr:to>
      <xdr:col>55</xdr:col>
      <xdr:colOff>0</xdr:colOff>
      <xdr:row>96</xdr:row>
      <xdr:rowOff>155918</xdr:rowOff>
    </xdr:to>
    <xdr:cxnSp macro="">
      <xdr:nvCxnSpPr>
        <xdr:cNvPr id="459" name="直線コネクタ 458"/>
        <xdr:cNvCxnSpPr/>
      </xdr:nvCxnSpPr>
      <xdr:spPr>
        <a:xfrm>
          <a:off x="9639300" y="16543310"/>
          <a:ext cx="838200" cy="7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84110</xdr:rowOff>
    </xdr:from>
    <xdr:to>
      <xdr:col>50</xdr:col>
      <xdr:colOff>114300</xdr:colOff>
      <xdr:row>97</xdr:row>
      <xdr:rowOff>116822</xdr:rowOff>
    </xdr:to>
    <xdr:cxnSp macro="">
      <xdr:nvCxnSpPr>
        <xdr:cNvPr id="462" name="直線コネクタ 461"/>
        <xdr:cNvCxnSpPr/>
      </xdr:nvCxnSpPr>
      <xdr:spPr>
        <a:xfrm flipV="1">
          <a:off x="8750300" y="16543310"/>
          <a:ext cx="889000" cy="20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101107</xdr:rowOff>
    </xdr:from>
    <xdr:to>
      <xdr:col>45</xdr:col>
      <xdr:colOff>177800</xdr:colOff>
      <xdr:row>97</xdr:row>
      <xdr:rowOff>116822</xdr:rowOff>
    </xdr:to>
    <xdr:cxnSp macro="">
      <xdr:nvCxnSpPr>
        <xdr:cNvPr id="465" name="直線コネクタ 464"/>
        <xdr:cNvCxnSpPr/>
      </xdr:nvCxnSpPr>
      <xdr:spPr>
        <a:xfrm>
          <a:off x="7861300" y="16731757"/>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101107</xdr:rowOff>
    </xdr:from>
    <xdr:to>
      <xdr:col>41</xdr:col>
      <xdr:colOff>50800</xdr:colOff>
      <xdr:row>98</xdr:row>
      <xdr:rowOff>116562</xdr:rowOff>
    </xdr:to>
    <xdr:cxnSp macro="">
      <xdr:nvCxnSpPr>
        <xdr:cNvPr id="468" name="直線コネクタ 467"/>
        <xdr:cNvCxnSpPr/>
      </xdr:nvCxnSpPr>
      <xdr:spPr>
        <a:xfrm flipV="1">
          <a:off x="6972300" y="16731757"/>
          <a:ext cx="889000" cy="1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105118</xdr:rowOff>
    </xdr:from>
    <xdr:to>
      <xdr:col>55</xdr:col>
      <xdr:colOff>50800</xdr:colOff>
      <xdr:row>97</xdr:row>
      <xdr:rowOff>35268</xdr:rowOff>
    </xdr:to>
    <xdr:sp macro="" textlink="">
      <xdr:nvSpPr>
        <xdr:cNvPr id="478" name="楕円 477"/>
        <xdr:cNvSpPr/>
      </xdr:nvSpPr>
      <xdr:spPr>
        <a:xfrm>
          <a:off x="104267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127995</xdr:rowOff>
    </xdr:from>
    <xdr:ext cx="534377" cy="259045"/>
    <xdr:sp macro="" textlink="">
      <xdr:nvSpPr>
        <xdr:cNvPr id="479" name="普通建設事業費 （ うち更新整備　）該当値テキスト"/>
        <xdr:cNvSpPr txBox="1"/>
      </xdr:nvSpPr>
      <xdr:spPr>
        <a:xfrm>
          <a:off x="10528300" y="164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33310</xdr:rowOff>
    </xdr:from>
    <xdr:to>
      <xdr:col>50</xdr:col>
      <xdr:colOff>165100</xdr:colOff>
      <xdr:row>96</xdr:row>
      <xdr:rowOff>134910</xdr:rowOff>
    </xdr:to>
    <xdr:sp macro="" textlink="">
      <xdr:nvSpPr>
        <xdr:cNvPr id="480" name="楕円 479"/>
        <xdr:cNvSpPr/>
      </xdr:nvSpPr>
      <xdr:spPr>
        <a:xfrm>
          <a:off x="9588500" y="16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151437</xdr:rowOff>
    </xdr:from>
    <xdr:ext cx="534377" cy="259045"/>
    <xdr:sp macro="" textlink="">
      <xdr:nvSpPr>
        <xdr:cNvPr id="481" name="テキスト ボックス 480"/>
        <xdr:cNvSpPr txBox="1"/>
      </xdr:nvSpPr>
      <xdr:spPr>
        <a:xfrm>
          <a:off x="9372111" y="162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66022</xdr:rowOff>
    </xdr:from>
    <xdr:to>
      <xdr:col>46</xdr:col>
      <xdr:colOff>38100</xdr:colOff>
      <xdr:row>97</xdr:row>
      <xdr:rowOff>167622</xdr:rowOff>
    </xdr:to>
    <xdr:sp macro="" textlink="">
      <xdr:nvSpPr>
        <xdr:cNvPr id="482" name="楕円 481"/>
        <xdr:cNvSpPr/>
      </xdr:nvSpPr>
      <xdr:spPr>
        <a:xfrm>
          <a:off x="8699500" y="16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158749</xdr:rowOff>
    </xdr:from>
    <xdr:ext cx="534377" cy="259045"/>
    <xdr:sp macro="" textlink="">
      <xdr:nvSpPr>
        <xdr:cNvPr id="483" name="テキスト ボックス 482"/>
        <xdr:cNvSpPr txBox="1"/>
      </xdr:nvSpPr>
      <xdr:spPr>
        <a:xfrm>
          <a:off x="8483111" y="16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50307</xdr:rowOff>
    </xdr:from>
    <xdr:to>
      <xdr:col>41</xdr:col>
      <xdr:colOff>101600</xdr:colOff>
      <xdr:row>97</xdr:row>
      <xdr:rowOff>151907</xdr:rowOff>
    </xdr:to>
    <xdr:sp macro="" textlink="">
      <xdr:nvSpPr>
        <xdr:cNvPr id="484" name="楕円 483"/>
        <xdr:cNvSpPr/>
      </xdr:nvSpPr>
      <xdr:spPr>
        <a:xfrm>
          <a:off x="7810500" y="166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168434</xdr:rowOff>
    </xdr:from>
    <xdr:ext cx="534377" cy="259045"/>
    <xdr:sp macro="" textlink="">
      <xdr:nvSpPr>
        <xdr:cNvPr id="485" name="テキスト ボックス 484"/>
        <xdr:cNvSpPr txBox="1"/>
      </xdr:nvSpPr>
      <xdr:spPr>
        <a:xfrm>
          <a:off x="7594111" y="164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65762</xdr:rowOff>
    </xdr:from>
    <xdr:to>
      <xdr:col>36</xdr:col>
      <xdr:colOff>165100</xdr:colOff>
      <xdr:row>98</xdr:row>
      <xdr:rowOff>167362</xdr:rowOff>
    </xdr:to>
    <xdr:sp macro="" textlink="">
      <xdr:nvSpPr>
        <xdr:cNvPr id="486" name="楕円 485"/>
        <xdr:cNvSpPr/>
      </xdr:nvSpPr>
      <xdr:spPr>
        <a:xfrm>
          <a:off x="6921500" y="16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158489</xdr:rowOff>
    </xdr:from>
    <xdr:ext cx="469744" cy="259045"/>
    <xdr:sp macro="" textlink="">
      <xdr:nvSpPr>
        <xdr:cNvPr id="487" name="テキスト ボックス 486"/>
        <xdr:cNvSpPr txBox="1"/>
      </xdr:nvSpPr>
      <xdr:spPr>
        <a:xfrm>
          <a:off x="6737428" y="169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74416</xdr:rowOff>
    </xdr:from>
    <xdr:to>
      <xdr:col>85</xdr:col>
      <xdr:colOff>127000</xdr:colOff>
      <xdr:row>32</xdr:row>
      <xdr:rowOff>140995</xdr:rowOff>
    </xdr:to>
    <xdr:cxnSp macro="">
      <xdr:nvCxnSpPr>
        <xdr:cNvPr id="516" name="直線コネクタ 515"/>
        <xdr:cNvCxnSpPr/>
      </xdr:nvCxnSpPr>
      <xdr:spPr>
        <a:xfrm flipV="1">
          <a:off x="15481300" y="5560816"/>
          <a:ext cx="8382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140995</xdr:rowOff>
    </xdr:from>
    <xdr:to>
      <xdr:col>81</xdr:col>
      <xdr:colOff>50800</xdr:colOff>
      <xdr:row>37</xdr:row>
      <xdr:rowOff>81807</xdr:rowOff>
    </xdr:to>
    <xdr:cxnSp macro="">
      <xdr:nvCxnSpPr>
        <xdr:cNvPr id="519" name="直線コネクタ 518"/>
        <xdr:cNvCxnSpPr/>
      </xdr:nvCxnSpPr>
      <xdr:spPr>
        <a:xfrm flipV="1">
          <a:off x="14592300" y="5627395"/>
          <a:ext cx="889000" cy="7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81807</xdr:rowOff>
    </xdr:from>
    <xdr:to>
      <xdr:col>76</xdr:col>
      <xdr:colOff>114300</xdr:colOff>
      <xdr:row>38</xdr:row>
      <xdr:rowOff>134080</xdr:rowOff>
    </xdr:to>
    <xdr:cxnSp macro="">
      <xdr:nvCxnSpPr>
        <xdr:cNvPr id="522" name="直線コネクタ 521"/>
        <xdr:cNvCxnSpPr/>
      </xdr:nvCxnSpPr>
      <xdr:spPr>
        <a:xfrm flipV="1">
          <a:off x="13703300" y="6425457"/>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134080</xdr:rowOff>
    </xdr:from>
    <xdr:to>
      <xdr:col>71</xdr:col>
      <xdr:colOff>177800</xdr:colOff>
      <xdr:row>39</xdr:row>
      <xdr:rowOff>38754</xdr:rowOff>
    </xdr:to>
    <xdr:cxnSp macro="">
      <xdr:nvCxnSpPr>
        <xdr:cNvPr id="525" name="直線コネクタ 524"/>
        <xdr:cNvCxnSpPr/>
      </xdr:nvCxnSpPr>
      <xdr:spPr>
        <a:xfrm flipV="1">
          <a:off x="12814300" y="6649180"/>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23616</xdr:rowOff>
    </xdr:from>
    <xdr:to>
      <xdr:col>85</xdr:col>
      <xdr:colOff>177800</xdr:colOff>
      <xdr:row>32</xdr:row>
      <xdr:rowOff>125216</xdr:rowOff>
    </xdr:to>
    <xdr:sp macro="" textlink="">
      <xdr:nvSpPr>
        <xdr:cNvPr id="535" name="楕円 534"/>
        <xdr:cNvSpPr/>
      </xdr:nvSpPr>
      <xdr:spPr>
        <a:xfrm>
          <a:off x="16268700" y="55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46493</xdr:rowOff>
    </xdr:from>
    <xdr:ext cx="534377" cy="259045"/>
    <xdr:sp macro="" textlink="">
      <xdr:nvSpPr>
        <xdr:cNvPr id="536" name="災害復旧事業費該当値テキスト"/>
        <xdr:cNvSpPr txBox="1"/>
      </xdr:nvSpPr>
      <xdr:spPr>
        <a:xfrm>
          <a:off x="16370300" y="536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90195</xdr:rowOff>
    </xdr:from>
    <xdr:to>
      <xdr:col>81</xdr:col>
      <xdr:colOff>101600</xdr:colOff>
      <xdr:row>33</xdr:row>
      <xdr:rowOff>20345</xdr:rowOff>
    </xdr:to>
    <xdr:sp macro="" textlink="">
      <xdr:nvSpPr>
        <xdr:cNvPr id="537" name="楕円 536"/>
        <xdr:cNvSpPr/>
      </xdr:nvSpPr>
      <xdr:spPr>
        <a:xfrm>
          <a:off x="15430500" y="5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36872</xdr:rowOff>
    </xdr:from>
    <xdr:ext cx="534377" cy="259045"/>
    <xdr:sp macro="" textlink="">
      <xdr:nvSpPr>
        <xdr:cNvPr id="538" name="テキスト ボックス 537"/>
        <xdr:cNvSpPr txBox="1"/>
      </xdr:nvSpPr>
      <xdr:spPr>
        <a:xfrm>
          <a:off x="15214111" y="53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31007</xdr:rowOff>
    </xdr:from>
    <xdr:to>
      <xdr:col>76</xdr:col>
      <xdr:colOff>165100</xdr:colOff>
      <xdr:row>37</xdr:row>
      <xdr:rowOff>132607</xdr:rowOff>
    </xdr:to>
    <xdr:sp macro="" textlink="">
      <xdr:nvSpPr>
        <xdr:cNvPr id="539" name="楕円 538"/>
        <xdr:cNvSpPr/>
      </xdr:nvSpPr>
      <xdr:spPr>
        <a:xfrm>
          <a:off x="14541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149134</xdr:rowOff>
    </xdr:from>
    <xdr:ext cx="534377" cy="259045"/>
    <xdr:sp macro="" textlink="">
      <xdr:nvSpPr>
        <xdr:cNvPr id="540" name="テキスト ボックス 539"/>
        <xdr:cNvSpPr txBox="1"/>
      </xdr:nvSpPr>
      <xdr:spPr>
        <a:xfrm>
          <a:off x="14325111" y="61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83280</xdr:rowOff>
    </xdr:from>
    <xdr:to>
      <xdr:col>72</xdr:col>
      <xdr:colOff>38100</xdr:colOff>
      <xdr:row>39</xdr:row>
      <xdr:rowOff>13430</xdr:rowOff>
    </xdr:to>
    <xdr:sp macro="" textlink="">
      <xdr:nvSpPr>
        <xdr:cNvPr id="541" name="楕円 540"/>
        <xdr:cNvSpPr/>
      </xdr:nvSpPr>
      <xdr:spPr>
        <a:xfrm>
          <a:off x="13652500" y="65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4557</xdr:rowOff>
    </xdr:from>
    <xdr:ext cx="469744" cy="259045"/>
    <xdr:sp macro="" textlink="">
      <xdr:nvSpPr>
        <xdr:cNvPr id="542" name="テキスト ボックス 541"/>
        <xdr:cNvSpPr txBox="1"/>
      </xdr:nvSpPr>
      <xdr:spPr>
        <a:xfrm>
          <a:off x="13468428" y="66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159404</xdr:rowOff>
    </xdr:from>
    <xdr:to>
      <xdr:col>67</xdr:col>
      <xdr:colOff>101600</xdr:colOff>
      <xdr:row>39</xdr:row>
      <xdr:rowOff>89554</xdr:rowOff>
    </xdr:to>
    <xdr:sp macro="" textlink="">
      <xdr:nvSpPr>
        <xdr:cNvPr id="543" name="楕円 542"/>
        <xdr:cNvSpPr/>
      </xdr:nvSpPr>
      <xdr:spPr>
        <a:xfrm>
          <a:off x="12763500" y="66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80681</xdr:rowOff>
    </xdr:from>
    <xdr:ext cx="378565" cy="259045"/>
    <xdr:sp macro="" textlink="">
      <xdr:nvSpPr>
        <xdr:cNvPr id="544" name="テキスト ボックス 543"/>
        <xdr:cNvSpPr txBox="1"/>
      </xdr:nvSpPr>
      <xdr:spPr>
        <a:xfrm>
          <a:off x="12625017" y="676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40907</xdr:rowOff>
    </xdr:from>
    <xdr:to>
      <xdr:col>85</xdr:col>
      <xdr:colOff>127000</xdr:colOff>
      <xdr:row>75</xdr:row>
      <xdr:rowOff>46538</xdr:rowOff>
    </xdr:to>
    <xdr:cxnSp macro="">
      <xdr:nvCxnSpPr>
        <xdr:cNvPr id="622" name="直線コネクタ 621"/>
        <xdr:cNvCxnSpPr/>
      </xdr:nvCxnSpPr>
      <xdr:spPr>
        <a:xfrm>
          <a:off x="15481300" y="12899657"/>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102385</xdr:rowOff>
    </xdr:from>
    <xdr:to>
      <xdr:col>81</xdr:col>
      <xdr:colOff>50800</xdr:colOff>
      <xdr:row>75</xdr:row>
      <xdr:rowOff>40907</xdr:rowOff>
    </xdr:to>
    <xdr:cxnSp macro="">
      <xdr:nvCxnSpPr>
        <xdr:cNvPr id="625" name="直線コネクタ 624"/>
        <xdr:cNvCxnSpPr/>
      </xdr:nvCxnSpPr>
      <xdr:spPr>
        <a:xfrm>
          <a:off x="14592300" y="12789685"/>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123561</xdr:rowOff>
    </xdr:from>
    <xdr:to>
      <xdr:col>76</xdr:col>
      <xdr:colOff>114300</xdr:colOff>
      <xdr:row>74</xdr:row>
      <xdr:rowOff>102385</xdr:rowOff>
    </xdr:to>
    <xdr:cxnSp macro="">
      <xdr:nvCxnSpPr>
        <xdr:cNvPr id="628" name="直線コネクタ 627"/>
        <xdr:cNvCxnSpPr/>
      </xdr:nvCxnSpPr>
      <xdr:spPr>
        <a:xfrm>
          <a:off x="13703300" y="12639411"/>
          <a:ext cx="889000" cy="1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23556</xdr:rowOff>
    </xdr:from>
    <xdr:to>
      <xdr:col>71</xdr:col>
      <xdr:colOff>177800</xdr:colOff>
      <xdr:row>73</xdr:row>
      <xdr:rowOff>123561</xdr:rowOff>
    </xdr:to>
    <xdr:cxnSp macro="">
      <xdr:nvCxnSpPr>
        <xdr:cNvPr id="631" name="直線コネクタ 630"/>
        <xdr:cNvCxnSpPr/>
      </xdr:nvCxnSpPr>
      <xdr:spPr>
        <a:xfrm>
          <a:off x="12814300" y="12539406"/>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167188</xdr:rowOff>
    </xdr:from>
    <xdr:to>
      <xdr:col>85</xdr:col>
      <xdr:colOff>177800</xdr:colOff>
      <xdr:row>75</xdr:row>
      <xdr:rowOff>97338</xdr:rowOff>
    </xdr:to>
    <xdr:sp macro="" textlink="">
      <xdr:nvSpPr>
        <xdr:cNvPr id="641" name="楕円 640"/>
        <xdr:cNvSpPr/>
      </xdr:nvSpPr>
      <xdr:spPr>
        <a:xfrm>
          <a:off x="16268700" y="12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18615</xdr:rowOff>
    </xdr:from>
    <xdr:ext cx="534377" cy="259045"/>
    <xdr:sp macro="" textlink="">
      <xdr:nvSpPr>
        <xdr:cNvPr id="642" name="公債費該当値テキスト"/>
        <xdr:cNvSpPr txBox="1"/>
      </xdr:nvSpPr>
      <xdr:spPr>
        <a:xfrm>
          <a:off x="16370300" y="127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161557</xdr:rowOff>
    </xdr:from>
    <xdr:to>
      <xdr:col>81</xdr:col>
      <xdr:colOff>101600</xdr:colOff>
      <xdr:row>75</xdr:row>
      <xdr:rowOff>91707</xdr:rowOff>
    </xdr:to>
    <xdr:sp macro="" textlink="">
      <xdr:nvSpPr>
        <xdr:cNvPr id="643" name="楕円 642"/>
        <xdr:cNvSpPr/>
      </xdr:nvSpPr>
      <xdr:spPr>
        <a:xfrm>
          <a:off x="15430500" y="128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108234</xdr:rowOff>
    </xdr:from>
    <xdr:ext cx="534377" cy="259045"/>
    <xdr:sp macro="" textlink="">
      <xdr:nvSpPr>
        <xdr:cNvPr id="644" name="テキスト ボックス 643"/>
        <xdr:cNvSpPr txBox="1"/>
      </xdr:nvSpPr>
      <xdr:spPr>
        <a:xfrm>
          <a:off x="15214111" y="126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51585</xdr:rowOff>
    </xdr:from>
    <xdr:to>
      <xdr:col>76</xdr:col>
      <xdr:colOff>165100</xdr:colOff>
      <xdr:row>74</xdr:row>
      <xdr:rowOff>153185</xdr:rowOff>
    </xdr:to>
    <xdr:sp macro="" textlink="">
      <xdr:nvSpPr>
        <xdr:cNvPr id="645" name="楕円 644"/>
        <xdr:cNvSpPr/>
      </xdr:nvSpPr>
      <xdr:spPr>
        <a:xfrm>
          <a:off x="14541500" y="12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169712</xdr:rowOff>
    </xdr:from>
    <xdr:ext cx="599010" cy="259045"/>
    <xdr:sp macro="" textlink="">
      <xdr:nvSpPr>
        <xdr:cNvPr id="646" name="テキスト ボックス 645"/>
        <xdr:cNvSpPr txBox="1"/>
      </xdr:nvSpPr>
      <xdr:spPr>
        <a:xfrm>
          <a:off x="14292795" y="1251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72761</xdr:rowOff>
    </xdr:from>
    <xdr:to>
      <xdr:col>72</xdr:col>
      <xdr:colOff>38100</xdr:colOff>
      <xdr:row>74</xdr:row>
      <xdr:rowOff>2911</xdr:rowOff>
    </xdr:to>
    <xdr:sp macro="" textlink="">
      <xdr:nvSpPr>
        <xdr:cNvPr id="647" name="楕円 646"/>
        <xdr:cNvSpPr/>
      </xdr:nvSpPr>
      <xdr:spPr>
        <a:xfrm>
          <a:off x="13652500" y="12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19438</xdr:rowOff>
    </xdr:from>
    <xdr:ext cx="599010" cy="259045"/>
    <xdr:sp macro="" textlink="">
      <xdr:nvSpPr>
        <xdr:cNvPr id="648" name="テキスト ボックス 647"/>
        <xdr:cNvSpPr txBox="1"/>
      </xdr:nvSpPr>
      <xdr:spPr>
        <a:xfrm>
          <a:off x="13403795" y="123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144206</xdr:rowOff>
    </xdr:from>
    <xdr:to>
      <xdr:col>67</xdr:col>
      <xdr:colOff>101600</xdr:colOff>
      <xdr:row>73</xdr:row>
      <xdr:rowOff>74356</xdr:rowOff>
    </xdr:to>
    <xdr:sp macro="" textlink="">
      <xdr:nvSpPr>
        <xdr:cNvPr id="649" name="楕円 648"/>
        <xdr:cNvSpPr/>
      </xdr:nvSpPr>
      <xdr:spPr>
        <a:xfrm>
          <a:off x="12763500" y="12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90883</xdr:rowOff>
    </xdr:from>
    <xdr:ext cx="599010" cy="259045"/>
    <xdr:sp macro="" textlink="">
      <xdr:nvSpPr>
        <xdr:cNvPr id="650" name="テキスト ボックス 649"/>
        <xdr:cNvSpPr txBox="1"/>
      </xdr:nvSpPr>
      <xdr:spPr>
        <a:xfrm>
          <a:off x="12514795" y="122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150089</xdr:rowOff>
    </xdr:from>
    <xdr:to>
      <xdr:col>85</xdr:col>
      <xdr:colOff>127000</xdr:colOff>
      <xdr:row>97</xdr:row>
      <xdr:rowOff>37681</xdr:rowOff>
    </xdr:to>
    <xdr:cxnSp macro="">
      <xdr:nvCxnSpPr>
        <xdr:cNvPr id="679" name="直線コネクタ 678"/>
        <xdr:cNvCxnSpPr/>
      </xdr:nvCxnSpPr>
      <xdr:spPr>
        <a:xfrm flipV="1">
          <a:off x="15481300" y="16609289"/>
          <a:ext cx="8382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34683</xdr:rowOff>
    </xdr:from>
    <xdr:to>
      <xdr:col>81</xdr:col>
      <xdr:colOff>50800</xdr:colOff>
      <xdr:row>97</xdr:row>
      <xdr:rowOff>37681</xdr:rowOff>
    </xdr:to>
    <xdr:cxnSp macro="">
      <xdr:nvCxnSpPr>
        <xdr:cNvPr id="682" name="直線コネクタ 681"/>
        <xdr:cNvCxnSpPr/>
      </xdr:nvCxnSpPr>
      <xdr:spPr>
        <a:xfrm>
          <a:off x="14592300" y="16665333"/>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34683</xdr:rowOff>
    </xdr:from>
    <xdr:to>
      <xdr:col>76</xdr:col>
      <xdr:colOff>114300</xdr:colOff>
      <xdr:row>97</xdr:row>
      <xdr:rowOff>41351</xdr:rowOff>
    </xdr:to>
    <xdr:cxnSp macro="">
      <xdr:nvCxnSpPr>
        <xdr:cNvPr id="685" name="直線コネクタ 684"/>
        <xdr:cNvCxnSpPr/>
      </xdr:nvCxnSpPr>
      <xdr:spPr>
        <a:xfrm flipV="1">
          <a:off x="13703300" y="1666533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41351</xdr:rowOff>
    </xdr:from>
    <xdr:to>
      <xdr:col>71</xdr:col>
      <xdr:colOff>177800</xdr:colOff>
      <xdr:row>97</xdr:row>
      <xdr:rowOff>129400</xdr:rowOff>
    </xdr:to>
    <xdr:cxnSp macro="">
      <xdr:nvCxnSpPr>
        <xdr:cNvPr id="688" name="直線コネクタ 687"/>
        <xdr:cNvCxnSpPr/>
      </xdr:nvCxnSpPr>
      <xdr:spPr>
        <a:xfrm flipV="1">
          <a:off x="12814300" y="16672001"/>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99289</xdr:rowOff>
    </xdr:from>
    <xdr:to>
      <xdr:col>85</xdr:col>
      <xdr:colOff>177800</xdr:colOff>
      <xdr:row>97</xdr:row>
      <xdr:rowOff>29439</xdr:rowOff>
    </xdr:to>
    <xdr:sp macro="" textlink="">
      <xdr:nvSpPr>
        <xdr:cNvPr id="698" name="楕円 697"/>
        <xdr:cNvSpPr/>
      </xdr:nvSpPr>
      <xdr:spPr>
        <a:xfrm>
          <a:off x="16268700" y="165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122166</xdr:rowOff>
    </xdr:from>
    <xdr:ext cx="534377" cy="259045"/>
    <xdr:sp macro="" textlink="">
      <xdr:nvSpPr>
        <xdr:cNvPr id="699" name="積立金該当値テキスト"/>
        <xdr:cNvSpPr txBox="1"/>
      </xdr:nvSpPr>
      <xdr:spPr>
        <a:xfrm>
          <a:off x="16370300" y="164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158331</xdr:rowOff>
    </xdr:from>
    <xdr:to>
      <xdr:col>81</xdr:col>
      <xdr:colOff>101600</xdr:colOff>
      <xdr:row>97</xdr:row>
      <xdr:rowOff>88481</xdr:rowOff>
    </xdr:to>
    <xdr:sp macro="" textlink="">
      <xdr:nvSpPr>
        <xdr:cNvPr id="700" name="楕円 699"/>
        <xdr:cNvSpPr/>
      </xdr:nvSpPr>
      <xdr:spPr>
        <a:xfrm>
          <a:off x="15430500" y="166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105008</xdr:rowOff>
    </xdr:from>
    <xdr:ext cx="534377" cy="259045"/>
    <xdr:sp macro="" textlink="">
      <xdr:nvSpPr>
        <xdr:cNvPr id="701" name="テキスト ボックス 700"/>
        <xdr:cNvSpPr txBox="1"/>
      </xdr:nvSpPr>
      <xdr:spPr>
        <a:xfrm>
          <a:off x="15214111" y="1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155333</xdr:rowOff>
    </xdr:from>
    <xdr:to>
      <xdr:col>76</xdr:col>
      <xdr:colOff>165100</xdr:colOff>
      <xdr:row>97</xdr:row>
      <xdr:rowOff>85483</xdr:rowOff>
    </xdr:to>
    <xdr:sp macro="" textlink="">
      <xdr:nvSpPr>
        <xdr:cNvPr id="702" name="楕円 701"/>
        <xdr:cNvSpPr/>
      </xdr:nvSpPr>
      <xdr:spPr>
        <a:xfrm>
          <a:off x="14541500" y="16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102010</xdr:rowOff>
    </xdr:from>
    <xdr:ext cx="534377" cy="259045"/>
    <xdr:sp macro="" textlink="">
      <xdr:nvSpPr>
        <xdr:cNvPr id="703" name="テキスト ボックス 702"/>
        <xdr:cNvSpPr txBox="1"/>
      </xdr:nvSpPr>
      <xdr:spPr>
        <a:xfrm>
          <a:off x="14325111" y="163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162001</xdr:rowOff>
    </xdr:from>
    <xdr:to>
      <xdr:col>72</xdr:col>
      <xdr:colOff>38100</xdr:colOff>
      <xdr:row>97</xdr:row>
      <xdr:rowOff>92151</xdr:rowOff>
    </xdr:to>
    <xdr:sp macro="" textlink="">
      <xdr:nvSpPr>
        <xdr:cNvPr id="704" name="楕円 703"/>
        <xdr:cNvSpPr/>
      </xdr:nvSpPr>
      <xdr:spPr>
        <a:xfrm>
          <a:off x="13652500" y="16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108678</xdr:rowOff>
    </xdr:from>
    <xdr:ext cx="534377" cy="259045"/>
    <xdr:sp macro="" textlink="">
      <xdr:nvSpPr>
        <xdr:cNvPr id="705" name="テキスト ボックス 704"/>
        <xdr:cNvSpPr txBox="1"/>
      </xdr:nvSpPr>
      <xdr:spPr>
        <a:xfrm>
          <a:off x="13436111" y="163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78600</xdr:rowOff>
    </xdr:from>
    <xdr:to>
      <xdr:col>67</xdr:col>
      <xdr:colOff>101600</xdr:colOff>
      <xdr:row>98</xdr:row>
      <xdr:rowOff>8750</xdr:rowOff>
    </xdr:to>
    <xdr:sp macro="" textlink="">
      <xdr:nvSpPr>
        <xdr:cNvPr id="706" name="楕円 705"/>
        <xdr:cNvSpPr/>
      </xdr:nvSpPr>
      <xdr:spPr>
        <a:xfrm>
          <a:off x="12763500" y="167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171327</xdr:rowOff>
    </xdr:from>
    <xdr:ext cx="534377" cy="259045"/>
    <xdr:sp macro="" textlink="">
      <xdr:nvSpPr>
        <xdr:cNvPr id="707" name="テキスト ボックス 706"/>
        <xdr:cNvSpPr txBox="1"/>
      </xdr:nvSpPr>
      <xdr:spPr>
        <a:xfrm>
          <a:off x="12547111" y="168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135471</xdr:rowOff>
    </xdr:from>
    <xdr:to>
      <xdr:col>116</xdr:col>
      <xdr:colOff>63500</xdr:colOff>
      <xdr:row>38</xdr:row>
      <xdr:rowOff>138260</xdr:rowOff>
    </xdr:to>
    <xdr:cxnSp macro="">
      <xdr:nvCxnSpPr>
        <xdr:cNvPr id="734" name="直線コネクタ 733"/>
        <xdr:cNvCxnSpPr/>
      </xdr:nvCxnSpPr>
      <xdr:spPr>
        <a:xfrm>
          <a:off x="21323300" y="665057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135471</xdr:rowOff>
    </xdr:from>
    <xdr:to>
      <xdr:col>111</xdr:col>
      <xdr:colOff>177800</xdr:colOff>
      <xdr:row>38</xdr:row>
      <xdr:rowOff>135951</xdr:rowOff>
    </xdr:to>
    <xdr:cxnSp macro="">
      <xdr:nvCxnSpPr>
        <xdr:cNvPr id="737" name="直線コネクタ 736"/>
        <xdr:cNvCxnSpPr/>
      </xdr:nvCxnSpPr>
      <xdr:spPr>
        <a:xfrm flipV="1">
          <a:off x="20434300" y="665057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135951</xdr:rowOff>
    </xdr:from>
    <xdr:to>
      <xdr:col>107</xdr:col>
      <xdr:colOff>50800</xdr:colOff>
      <xdr:row>38</xdr:row>
      <xdr:rowOff>136271</xdr:rowOff>
    </xdr:to>
    <xdr:cxnSp macro="">
      <xdr:nvCxnSpPr>
        <xdr:cNvPr id="740" name="直線コネクタ 739"/>
        <xdr:cNvCxnSpPr/>
      </xdr:nvCxnSpPr>
      <xdr:spPr>
        <a:xfrm flipV="1">
          <a:off x="19545300" y="665105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132545</xdr:rowOff>
    </xdr:from>
    <xdr:to>
      <xdr:col>102</xdr:col>
      <xdr:colOff>114300</xdr:colOff>
      <xdr:row>38</xdr:row>
      <xdr:rowOff>136271</xdr:rowOff>
    </xdr:to>
    <xdr:cxnSp macro="">
      <xdr:nvCxnSpPr>
        <xdr:cNvPr id="743" name="直線コネクタ 742"/>
        <xdr:cNvCxnSpPr/>
      </xdr:nvCxnSpPr>
      <xdr:spPr>
        <a:xfrm>
          <a:off x="18656300" y="6647645"/>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87460</xdr:rowOff>
    </xdr:from>
    <xdr:to>
      <xdr:col>116</xdr:col>
      <xdr:colOff>114300</xdr:colOff>
      <xdr:row>39</xdr:row>
      <xdr:rowOff>17610</xdr:rowOff>
    </xdr:to>
    <xdr:sp macro="" textlink="">
      <xdr:nvSpPr>
        <xdr:cNvPr id="753" name="楕円 752"/>
        <xdr:cNvSpPr/>
      </xdr:nvSpPr>
      <xdr:spPr>
        <a:xfrm>
          <a:off x="221107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2387</xdr:rowOff>
    </xdr:from>
    <xdr:ext cx="313932" cy="259045"/>
    <xdr:sp macro="" textlink="">
      <xdr:nvSpPr>
        <xdr:cNvPr id="754" name="投資及び出資金該当値テキスト"/>
        <xdr:cNvSpPr txBox="1"/>
      </xdr:nvSpPr>
      <xdr:spPr>
        <a:xfrm>
          <a:off x="22212300" y="6517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84671</xdr:rowOff>
    </xdr:from>
    <xdr:to>
      <xdr:col>112</xdr:col>
      <xdr:colOff>38100</xdr:colOff>
      <xdr:row>39</xdr:row>
      <xdr:rowOff>14821</xdr:rowOff>
    </xdr:to>
    <xdr:sp macro="" textlink="">
      <xdr:nvSpPr>
        <xdr:cNvPr id="755" name="楕円 754"/>
        <xdr:cNvSpPr/>
      </xdr:nvSpPr>
      <xdr:spPr>
        <a:xfrm>
          <a:off x="21272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5948</xdr:rowOff>
    </xdr:from>
    <xdr:ext cx="378565" cy="259045"/>
    <xdr:sp macro="" textlink="">
      <xdr:nvSpPr>
        <xdr:cNvPr id="756" name="テキスト ボックス 755"/>
        <xdr:cNvSpPr txBox="1"/>
      </xdr:nvSpPr>
      <xdr:spPr>
        <a:xfrm>
          <a:off x="21134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85151</xdr:rowOff>
    </xdr:from>
    <xdr:to>
      <xdr:col>107</xdr:col>
      <xdr:colOff>101600</xdr:colOff>
      <xdr:row>39</xdr:row>
      <xdr:rowOff>15301</xdr:rowOff>
    </xdr:to>
    <xdr:sp macro="" textlink="">
      <xdr:nvSpPr>
        <xdr:cNvPr id="757" name="楕円 756"/>
        <xdr:cNvSpPr/>
      </xdr:nvSpPr>
      <xdr:spPr>
        <a:xfrm>
          <a:off x="20383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6428</xdr:rowOff>
    </xdr:from>
    <xdr:ext cx="378565" cy="259045"/>
    <xdr:sp macro="" textlink="">
      <xdr:nvSpPr>
        <xdr:cNvPr id="758" name="テキスト ボックス 757"/>
        <xdr:cNvSpPr txBox="1"/>
      </xdr:nvSpPr>
      <xdr:spPr>
        <a:xfrm>
          <a:off x="20245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85471</xdr:rowOff>
    </xdr:from>
    <xdr:to>
      <xdr:col>102</xdr:col>
      <xdr:colOff>165100</xdr:colOff>
      <xdr:row>39</xdr:row>
      <xdr:rowOff>15621</xdr:rowOff>
    </xdr:to>
    <xdr:sp macro="" textlink="">
      <xdr:nvSpPr>
        <xdr:cNvPr id="759" name="楕円 758"/>
        <xdr:cNvSpPr/>
      </xdr:nvSpPr>
      <xdr:spPr>
        <a:xfrm>
          <a:off x="19494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6748</xdr:rowOff>
    </xdr:from>
    <xdr:ext cx="378565" cy="259045"/>
    <xdr:sp macro="" textlink="">
      <xdr:nvSpPr>
        <xdr:cNvPr id="760" name="テキスト ボックス 759"/>
        <xdr:cNvSpPr txBox="1"/>
      </xdr:nvSpPr>
      <xdr:spPr>
        <a:xfrm>
          <a:off x="19356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81745</xdr:rowOff>
    </xdr:from>
    <xdr:to>
      <xdr:col>98</xdr:col>
      <xdr:colOff>38100</xdr:colOff>
      <xdr:row>39</xdr:row>
      <xdr:rowOff>11895</xdr:rowOff>
    </xdr:to>
    <xdr:sp macro="" textlink="">
      <xdr:nvSpPr>
        <xdr:cNvPr id="761" name="楕円 760"/>
        <xdr:cNvSpPr/>
      </xdr:nvSpPr>
      <xdr:spPr>
        <a:xfrm>
          <a:off x="18605500" y="65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3022</xdr:rowOff>
    </xdr:from>
    <xdr:ext cx="378565" cy="259045"/>
    <xdr:sp macro="" textlink="">
      <xdr:nvSpPr>
        <xdr:cNvPr id="762" name="テキスト ボックス 761"/>
        <xdr:cNvSpPr txBox="1"/>
      </xdr:nvSpPr>
      <xdr:spPr>
        <a:xfrm>
          <a:off x="18467017" y="668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112062</xdr:rowOff>
    </xdr:from>
    <xdr:to>
      <xdr:col>116</xdr:col>
      <xdr:colOff>63500</xdr:colOff>
      <xdr:row>58</xdr:row>
      <xdr:rowOff>112679</xdr:rowOff>
    </xdr:to>
    <xdr:cxnSp macro="">
      <xdr:nvCxnSpPr>
        <xdr:cNvPr id="789" name="直線コネクタ 788"/>
        <xdr:cNvCxnSpPr/>
      </xdr:nvCxnSpPr>
      <xdr:spPr>
        <a:xfrm flipV="1">
          <a:off x="21323300" y="10056162"/>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112679</xdr:rowOff>
    </xdr:from>
    <xdr:to>
      <xdr:col>111</xdr:col>
      <xdr:colOff>177800</xdr:colOff>
      <xdr:row>58</xdr:row>
      <xdr:rowOff>113114</xdr:rowOff>
    </xdr:to>
    <xdr:cxnSp macro="">
      <xdr:nvCxnSpPr>
        <xdr:cNvPr id="792" name="直線コネクタ 791"/>
        <xdr:cNvCxnSpPr/>
      </xdr:nvCxnSpPr>
      <xdr:spPr>
        <a:xfrm flipV="1">
          <a:off x="20434300" y="10056779"/>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113114</xdr:rowOff>
    </xdr:from>
    <xdr:to>
      <xdr:col>107</xdr:col>
      <xdr:colOff>50800</xdr:colOff>
      <xdr:row>58</xdr:row>
      <xdr:rowOff>113709</xdr:rowOff>
    </xdr:to>
    <xdr:cxnSp macro="">
      <xdr:nvCxnSpPr>
        <xdr:cNvPr id="795" name="直線コネクタ 794"/>
        <xdr:cNvCxnSpPr/>
      </xdr:nvCxnSpPr>
      <xdr:spPr>
        <a:xfrm flipV="1">
          <a:off x="19545300" y="1005721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113709</xdr:rowOff>
    </xdr:from>
    <xdr:to>
      <xdr:col>102</xdr:col>
      <xdr:colOff>114300</xdr:colOff>
      <xdr:row>58</xdr:row>
      <xdr:rowOff>114143</xdr:rowOff>
    </xdr:to>
    <xdr:cxnSp macro="">
      <xdr:nvCxnSpPr>
        <xdr:cNvPr id="798" name="直線コネクタ 797"/>
        <xdr:cNvCxnSpPr/>
      </xdr:nvCxnSpPr>
      <xdr:spPr>
        <a:xfrm flipV="1">
          <a:off x="18656300" y="1005780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61262</xdr:rowOff>
    </xdr:from>
    <xdr:to>
      <xdr:col>116</xdr:col>
      <xdr:colOff>114300</xdr:colOff>
      <xdr:row>58</xdr:row>
      <xdr:rowOff>162862</xdr:rowOff>
    </xdr:to>
    <xdr:sp macro="" textlink="">
      <xdr:nvSpPr>
        <xdr:cNvPr id="808" name="楕円 807"/>
        <xdr:cNvSpPr/>
      </xdr:nvSpPr>
      <xdr:spPr>
        <a:xfrm>
          <a:off x="22110700" y="100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147639</xdr:rowOff>
    </xdr:from>
    <xdr:ext cx="469744" cy="259045"/>
    <xdr:sp macro="" textlink="">
      <xdr:nvSpPr>
        <xdr:cNvPr id="809" name="貸付金該当値テキスト"/>
        <xdr:cNvSpPr txBox="1"/>
      </xdr:nvSpPr>
      <xdr:spPr>
        <a:xfrm>
          <a:off x="22212300" y="99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61879</xdr:rowOff>
    </xdr:from>
    <xdr:to>
      <xdr:col>112</xdr:col>
      <xdr:colOff>38100</xdr:colOff>
      <xdr:row>58</xdr:row>
      <xdr:rowOff>163479</xdr:rowOff>
    </xdr:to>
    <xdr:sp macro="" textlink="">
      <xdr:nvSpPr>
        <xdr:cNvPr id="810" name="楕円 809"/>
        <xdr:cNvSpPr/>
      </xdr:nvSpPr>
      <xdr:spPr>
        <a:xfrm>
          <a:off x="212725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154606</xdr:rowOff>
    </xdr:from>
    <xdr:ext cx="469744" cy="259045"/>
    <xdr:sp macro="" textlink="">
      <xdr:nvSpPr>
        <xdr:cNvPr id="811" name="テキスト ボックス 810"/>
        <xdr:cNvSpPr txBox="1"/>
      </xdr:nvSpPr>
      <xdr:spPr>
        <a:xfrm>
          <a:off x="21088428" y="1009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62314</xdr:rowOff>
    </xdr:from>
    <xdr:to>
      <xdr:col>107</xdr:col>
      <xdr:colOff>101600</xdr:colOff>
      <xdr:row>58</xdr:row>
      <xdr:rowOff>163914</xdr:rowOff>
    </xdr:to>
    <xdr:sp macro="" textlink="">
      <xdr:nvSpPr>
        <xdr:cNvPr id="812" name="楕円 811"/>
        <xdr:cNvSpPr/>
      </xdr:nvSpPr>
      <xdr:spPr>
        <a:xfrm>
          <a:off x="20383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155041</xdr:rowOff>
    </xdr:from>
    <xdr:ext cx="469744" cy="259045"/>
    <xdr:sp macro="" textlink="">
      <xdr:nvSpPr>
        <xdr:cNvPr id="813" name="テキスト ボックス 812"/>
        <xdr:cNvSpPr txBox="1"/>
      </xdr:nvSpPr>
      <xdr:spPr>
        <a:xfrm>
          <a:off x="20199428" y="100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62909</xdr:rowOff>
    </xdr:from>
    <xdr:to>
      <xdr:col>102</xdr:col>
      <xdr:colOff>165100</xdr:colOff>
      <xdr:row>58</xdr:row>
      <xdr:rowOff>164509</xdr:rowOff>
    </xdr:to>
    <xdr:sp macro="" textlink="">
      <xdr:nvSpPr>
        <xdr:cNvPr id="814" name="楕円 813"/>
        <xdr:cNvSpPr/>
      </xdr:nvSpPr>
      <xdr:spPr>
        <a:xfrm>
          <a:off x="19494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155636</xdr:rowOff>
    </xdr:from>
    <xdr:ext cx="469744" cy="259045"/>
    <xdr:sp macro="" textlink="">
      <xdr:nvSpPr>
        <xdr:cNvPr id="815" name="テキスト ボックス 814"/>
        <xdr:cNvSpPr txBox="1"/>
      </xdr:nvSpPr>
      <xdr:spPr>
        <a:xfrm>
          <a:off x="19310428" y="100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63343</xdr:rowOff>
    </xdr:from>
    <xdr:to>
      <xdr:col>98</xdr:col>
      <xdr:colOff>38100</xdr:colOff>
      <xdr:row>58</xdr:row>
      <xdr:rowOff>164943</xdr:rowOff>
    </xdr:to>
    <xdr:sp macro="" textlink="">
      <xdr:nvSpPr>
        <xdr:cNvPr id="816" name="楕円 815"/>
        <xdr:cNvSpPr/>
      </xdr:nvSpPr>
      <xdr:spPr>
        <a:xfrm>
          <a:off x="18605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156070</xdr:rowOff>
    </xdr:from>
    <xdr:ext cx="469744" cy="259045"/>
    <xdr:sp macro="" textlink="">
      <xdr:nvSpPr>
        <xdr:cNvPr id="817" name="テキスト ボックス 816"/>
        <xdr:cNvSpPr txBox="1"/>
      </xdr:nvSpPr>
      <xdr:spPr>
        <a:xfrm>
          <a:off x="18421428" y="10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65056</xdr:rowOff>
    </xdr:from>
    <xdr:to>
      <xdr:col>116</xdr:col>
      <xdr:colOff>63500</xdr:colOff>
      <xdr:row>74</xdr:row>
      <xdr:rowOff>125418</xdr:rowOff>
    </xdr:to>
    <xdr:cxnSp macro="">
      <xdr:nvCxnSpPr>
        <xdr:cNvPr id="849" name="直線コネクタ 848"/>
        <xdr:cNvCxnSpPr/>
      </xdr:nvCxnSpPr>
      <xdr:spPr>
        <a:xfrm flipV="1">
          <a:off x="21323300" y="12752356"/>
          <a:ext cx="8382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125418</xdr:rowOff>
    </xdr:from>
    <xdr:to>
      <xdr:col>111</xdr:col>
      <xdr:colOff>177800</xdr:colOff>
      <xdr:row>74</xdr:row>
      <xdr:rowOff>141616</xdr:rowOff>
    </xdr:to>
    <xdr:cxnSp macro="">
      <xdr:nvCxnSpPr>
        <xdr:cNvPr id="852" name="直線コネクタ 851"/>
        <xdr:cNvCxnSpPr/>
      </xdr:nvCxnSpPr>
      <xdr:spPr>
        <a:xfrm flipV="1">
          <a:off x="20434300" y="12812718"/>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120824</xdr:rowOff>
    </xdr:from>
    <xdr:to>
      <xdr:col>107</xdr:col>
      <xdr:colOff>50800</xdr:colOff>
      <xdr:row>74</xdr:row>
      <xdr:rowOff>141616</xdr:rowOff>
    </xdr:to>
    <xdr:cxnSp macro="">
      <xdr:nvCxnSpPr>
        <xdr:cNvPr id="855" name="直線コネクタ 854"/>
        <xdr:cNvCxnSpPr/>
      </xdr:nvCxnSpPr>
      <xdr:spPr>
        <a:xfrm>
          <a:off x="19545300" y="12808124"/>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120824</xdr:rowOff>
    </xdr:from>
    <xdr:to>
      <xdr:col>102</xdr:col>
      <xdr:colOff>114300</xdr:colOff>
      <xdr:row>74</xdr:row>
      <xdr:rowOff>151631</xdr:rowOff>
    </xdr:to>
    <xdr:cxnSp macro="">
      <xdr:nvCxnSpPr>
        <xdr:cNvPr id="858" name="直線コネクタ 857"/>
        <xdr:cNvCxnSpPr/>
      </xdr:nvCxnSpPr>
      <xdr:spPr>
        <a:xfrm flipV="1">
          <a:off x="18656300" y="12808124"/>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14256</xdr:rowOff>
    </xdr:from>
    <xdr:to>
      <xdr:col>116</xdr:col>
      <xdr:colOff>114300</xdr:colOff>
      <xdr:row>74</xdr:row>
      <xdr:rowOff>115856</xdr:rowOff>
    </xdr:to>
    <xdr:sp macro="" textlink="">
      <xdr:nvSpPr>
        <xdr:cNvPr id="868" name="楕円 867"/>
        <xdr:cNvSpPr/>
      </xdr:nvSpPr>
      <xdr:spPr>
        <a:xfrm>
          <a:off x="22110700" y="127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37133</xdr:rowOff>
    </xdr:from>
    <xdr:ext cx="599010" cy="259045"/>
    <xdr:sp macro="" textlink="">
      <xdr:nvSpPr>
        <xdr:cNvPr id="869" name="繰出金該当値テキスト"/>
        <xdr:cNvSpPr txBox="1"/>
      </xdr:nvSpPr>
      <xdr:spPr>
        <a:xfrm>
          <a:off x="22212300" y="1255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74618</xdr:rowOff>
    </xdr:from>
    <xdr:to>
      <xdr:col>112</xdr:col>
      <xdr:colOff>38100</xdr:colOff>
      <xdr:row>75</xdr:row>
      <xdr:rowOff>4768</xdr:rowOff>
    </xdr:to>
    <xdr:sp macro="" textlink="">
      <xdr:nvSpPr>
        <xdr:cNvPr id="870" name="楕円 869"/>
        <xdr:cNvSpPr/>
      </xdr:nvSpPr>
      <xdr:spPr>
        <a:xfrm>
          <a:off x="21272500" y="127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21295</xdr:rowOff>
    </xdr:from>
    <xdr:ext cx="599010" cy="259045"/>
    <xdr:sp macro="" textlink="">
      <xdr:nvSpPr>
        <xdr:cNvPr id="871" name="テキスト ボックス 870"/>
        <xdr:cNvSpPr txBox="1"/>
      </xdr:nvSpPr>
      <xdr:spPr>
        <a:xfrm>
          <a:off x="21023795" y="1253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90816</xdr:rowOff>
    </xdr:from>
    <xdr:to>
      <xdr:col>107</xdr:col>
      <xdr:colOff>101600</xdr:colOff>
      <xdr:row>75</xdr:row>
      <xdr:rowOff>20966</xdr:rowOff>
    </xdr:to>
    <xdr:sp macro="" textlink="">
      <xdr:nvSpPr>
        <xdr:cNvPr id="872" name="楕円 871"/>
        <xdr:cNvSpPr/>
      </xdr:nvSpPr>
      <xdr:spPr>
        <a:xfrm>
          <a:off x="20383500" y="127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37493</xdr:rowOff>
    </xdr:from>
    <xdr:ext cx="599010" cy="259045"/>
    <xdr:sp macro="" textlink="">
      <xdr:nvSpPr>
        <xdr:cNvPr id="873" name="テキスト ボックス 872"/>
        <xdr:cNvSpPr txBox="1"/>
      </xdr:nvSpPr>
      <xdr:spPr>
        <a:xfrm>
          <a:off x="20134795" y="1255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70024</xdr:rowOff>
    </xdr:from>
    <xdr:to>
      <xdr:col>102</xdr:col>
      <xdr:colOff>165100</xdr:colOff>
      <xdr:row>75</xdr:row>
      <xdr:rowOff>174</xdr:rowOff>
    </xdr:to>
    <xdr:sp macro="" textlink="">
      <xdr:nvSpPr>
        <xdr:cNvPr id="874" name="楕円 873"/>
        <xdr:cNvSpPr/>
      </xdr:nvSpPr>
      <xdr:spPr>
        <a:xfrm>
          <a:off x="19494500" y="127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16701</xdr:rowOff>
    </xdr:from>
    <xdr:ext cx="599010" cy="259045"/>
    <xdr:sp macro="" textlink="">
      <xdr:nvSpPr>
        <xdr:cNvPr id="875" name="テキスト ボックス 874"/>
        <xdr:cNvSpPr txBox="1"/>
      </xdr:nvSpPr>
      <xdr:spPr>
        <a:xfrm>
          <a:off x="19245795" y="125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100831</xdr:rowOff>
    </xdr:from>
    <xdr:to>
      <xdr:col>98</xdr:col>
      <xdr:colOff>38100</xdr:colOff>
      <xdr:row>75</xdr:row>
      <xdr:rowOff>30981</xdr:rowOff>
    </xdr:to>
    <xdr:sp macro="" textlink="">
      <xdr:nvSpPr>
        <xdr:cNvPr id="876" name="楕円 875"/>
        <xdr:cNvSpPr/>
      </xdr:nvSpPr>
      <xdr:spPr>
        <a:xfrm>
          <a:off x="18605500" y="127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47508</xdr:rowOff>
    </xdr:from>
    <xdr:ext cx="599010" cy="259045"/>
    <xdr:sp macro="" textlink="">
      <xdr:nvSpPr>
        <xdr:cNvPr id="877" name="テキスト ボックス 876"/>
        <xdr:cNvSpPr txBox="1"/>
      </xdr:nvSpPr>
      <xdr:spPr>
        <a:xfrm>
          <a:off x="18356795" y="1256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a:t>
          </a:r>
          <a:r>
            <a:rPr lang="ja-JP" altLang="en-US" sz="1100" b="0" i="0" baseline="0">
              <a:solidFill>
                <a:schemeClr val="dk1"/>
              </a:solidFill>
              <a:effectLst/>
              <a:latin typeface="+mn-lt"/>
              <a:ea typeface="+mn-ea"/>
              <a:cs typeface="+mn-cs"/>
            </a:rPr>
            <a:t>は合併関連</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により増加が見込まれるので</a:t>
          </a:r>
          <a:r>
            <a:rPr lang="ja-JP" altLang="ja-JP" sz="1100" b="0" i="0" baseline="0">
              <a:solidFill>
                <a:schemeClr val="dk1"/>
              </a:solidFill>
              <a:effectLst/>
              <a:latin typeface="+mn-lt"/>
              <a:ea typeface="+mn-ea"/>
              <a:cs typeface="+mn-cs"/>
            </a:rPr>
            <a:t>適切な管理を行い地方債発行を抑制するとともに、計画的な繰上償還を行っていく</a:t>
          </a:r>
          <a:r>
            <a:rPr lang="ja-JP" altLang="en-US" sz="1100" b="0" i="0" baseline="0">
              <a:solidFill>
                <a:schemeClr val="dk1"/>
              </a:solidFill>
              <a:effectLst/>
              <a:latin typeface="+mn-lt"/>
              <a:ea typeface="+mn-ea"/>
              <a:cs typeface="+mn-cs"/>
            </a:rPr>
            <a:t>など抑制に努める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繰出金については、下水道事業の進捗により公営企業債の元利償還金に対するものとして、年々増加していく見込である。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普通建設事業費（うち新規整備）については、</a:t>
          </a:r>
          <a:r>
            <a:rPr lang="ja-JP" altLang="en-US" sz="1100" b="0" i="0" baseline="0">
              <a:solidFill>
                <a:schemeClr val="dk1"/>
              </a:solidFill>
              <a:effectLst/>
              <a:latin typeface="+mn-lt"/>
              <a:ea typeface="+mn-ea"/>
              <a:cs typeface="+mn-cs"/>
            </a:rPr>
            <a:t>前年度と比較し増加しているのは学校大規模改修事業及び道路改良舗装事業によるものが主なものである。今後も合併関連事業により増加が見込まれる。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普通建設事業費（うち更新整備）については現在のところ類似団体の下限値に近い状況であるが、今後施設の更新等による増加が見込まれる。</a:t>
          </a:r>
          <a:endParaRPr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14,065
13,993
232.17
11,952,306
11,378,800
559,654
6,740,600
11,403,827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62992</xdr:rowOff>
    </xdr:from>
    <xdr:to>
      <xdr:col>24</xdr:col>
      <xdr:colOff>63500</xdr:colOff>
      <xdr:row>36</xdr:row>
      <xdr:rowOff>137795</xdr:rowOff>
    </xdr:to>
    <xdr:cxnSp macro="">
      <xdr:nvCxnSpPr>
        <xdr:cNvPr id="61" name="直線コネクタ 60"/>
        <xdr:cNvCxnSpPr/>
      </xdr:nvCxnSpPr>
      <xdr:spPr>
        <a:xfrm>
          <a:off x="3797300" y="6235192"/>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56769</xdr:rowOff>
    </xdr:from>
    <xdr:to>
      <xdr:col>19</xdr:col>
      <xdr:colOff>177800</xdr:colOff>
      <xdr:row>36</xdr:row>
      <xdr:rowOff>62992</xdr:rowOff>
    </xdr:to>
    <xdr:cxnSp macro="">
      <xdr:nvCxnSpPr>
        <xdr:cNvPr id="64" name="直線コネクタ 63"/>
        <xdr:cNvCxnSpPr/>
      </xdr:nvCxnSpPr>
      <xdr:spPr>
        <a:xfrm>
          <a:off x="2908300" y="6228969"/>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43942</xdr:rowOff>
    </xdr:from>
    <xdr:to>
      <xdr:col>15</xdr:col>
      <xdr:colOff>50800</xdr:colOff>
      <xdr:row>36</xdr:row>
      <xdr:rowOff>56769</xdr:rowOff>
    </xdr:to>
    <xdr:cxnSp macro="">
      <xdr:nvCxnSpPr>
        <xdr:cNvPr id="67" name="直線コネクタ 66"/>
        <xdr:cNvCxnSpPr/>
      </xdr:nvCxnSpPr>
      <xdr:spPr>
        <a:xfrm>
          <a:off x="2019300" y="621614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139319</xdr:rowOff>
    </xdr:from>
    <xdr:to>
      <xdr:col>10</xdr:col>
      <xdr:colOff>114300</xdr:colOff>
      <xdr:row>36</xdr:row>
      <xdr:rowOff>43942</xdr:rowOff>
    </xdr:to>
    <xdr:cxnSp macro="">
      <xdr:nvCxnSpPr>
        <xdr:cNvPr id="70" name="直線コネクタ 69"/>
        <xdr:cNvCxnSpPr/>
      </xdr:nvCxnSpPr>
      <xdr:spPr>
        <a:xfrm>
          <a:off x="1130300" y="6140069"/>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86995</xdr:rowOff>
    </xdr:from>
    <xdr:to>
      <xdr:col>24</xdr:col>
      <xdr:colOff>114300</xdr:colOff>
      <xdr:row>37</xdr:row>
      <xdr:rowOff>17145</xdr:rowOff>
    </xdr:to>
    <xdr:sp macro="" textlink="">
      <xdr:nvSpPr>
        <xdr:cNvPr id="80" name="楕円 79"/>
        <xdr:cNvSpPr/>
      </xdr:nvSpPr>
      <xdr:spPr>
        <a:xfrm>
          <a:off x="4584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65422</xdr:rowOff>
    </xdr:from>
    <xdr:ext cx="469744" cy="259045"/>
    <xdr:sp macro="" textlink="">
      <xdr:nvSpPr>
        <xdr:cNvPr id="81" name="議会費該当値テキスト"/>
        <xdr:cNvSpPr txBox="1"/>
      </xdr:nvSpPr>
      <xdr:spPr>
        <a:xfrm>
          <a:off x="46863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12192</xdr:rowOff>
    </xdr:from>
    <xdr:to>
      <xdr:col>20</xdr:col>
      <xdr:colOff>38100</xdr:colOff>
      <xdr:row>36</xdr:row>
      <xdr:rowOff>113792</xdr:rowOff>
    </xdr:to>
    <xdr:sp macro="" textlink="">
      <xdr:nvSpPr>
        <xdr:cNvPr id="82" name="楕円 81"/>
        <xdr:cNvSpPr/>
      </xdr:nvSpPr>
      <xdr:spPr>
        <a:xfrm>
          <a:off x="37465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130319</xdr:rowOff>
    </xdr:from>
    <xdr:ext cx="469744" cy="259045"/>
    <xdr:sp macro="" textlink="">
      <xdr:nvSpPr>
        <xdr:cNvPr id="83" name="テキスト ボックス 82"/>
        <xdr:cNvSpPr txBox="1"/>
      </xdr:nvSpPr>
      <xdr:spPr>
        <a:xfrm>
          <a:off x="3562428" y="59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5969</xdr:rowOff>
    </xdr:from>
    <xdr:to>
      <xdr:col>15</xdr:col>
      <xdr:colOff>101600</xdr:colOff>
      <xdr:row>36</xdr:row>
      <xdr:rowOff>107569</xdr:rowOff>
    </xdr:to>
    <xdr:sp macro="" textlink="">
      <xdr:nvSpPr>
        <xdr:cNvPr id="84" name="楕円 83"/>
        <xdr:cNvSpPr/>
      </xdr:nvSpPr>
      <xdr:spPr>
        <a:xfrm>
          <a:off x="2857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124096</xdr:rowOff>
    </xdr:from>
    <xdr:ext cx="469744" cy="259045"/>
    <xdr:sp macro="" textlink="">
      <xdr:nvSpPr>
        <xdr:cNvPr id="85" name="テキスト ボックス 84"/>
        <xdr:cNvSpPr txBox="1"/>
      </xdr:nvSpPr>
      <xdr:spPr>
        <a:xfrm>
          <a:off x="2673428"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164592</xdr:rowOff>
    </xdr:from>
    <xdr:to>
      <xdr:col>10</xdr:col>
      <xdr:colOff>165100</xdr:colOff>
      <xdr:row>36</xdr:row>
      <xdr:rowOff>94742</xdr:rowOff>
    </xdr:to>
    <xdr:sp macro="" textlink="">
      <xdr:nvSpPr>
        <xdr:cNvPr id="86" name="楕円 85"/>
        <xdr:cNvSpPr/>
      </xdr:nvSpPr>
      <xdr:spPr>
        <a:xfrm>
          <a:off x="1968500" y="61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111269</xdr:rowOff>
    </xdr:from>
    <xdr:ext cx="469744" cy="259045"/>
    <xdr:sp macro="" textlink="">
      <xdr:nvSpPr>
        <xdr:cNvPr id="87" name="テキスト ボックス 86"/>
        <xdr:cNvSpPr txBox="1"/>
      </xdr:nvSpPr>
      <xdr:spPr>
        <a:xfrm>
          <a:off x="1784428" y="59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88519</xdr:rowOff>
    </xdr:from>
    <xdr:to>
      <xdr:col>6</xdr:col>
      <xdr:colOff>38100</xdr:colOff>
      <xdr:row>36</xdr:row>
      <xdr:rowOff>18669</xdr:rowOff>
    </xdr:to>
    <xdr:sp macro="" textlink="">
      <xdr:nvSpPr>
        <xdr:cNvPr id="88" name="楕円 87"/>
        <xdr:cNvSpPr/>
      </xdr:nvSpPr>
      <xdr:spPr>
        <a:xfrm>
          <a:off x="1079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35196</xdr:rowOff>
    </xdr:from>
    <xdr:ext cx="469744" cy="259045"/>
    <xdr:sp macro="" textlink="">
      <xdr:nvSpPr>
        <xdr:cNvPr id="89" name="テキスト ボックス 88"/>
        <xdr:cNvSpPr txBox="1"/>
      </xdr:nvSpPr>
      <xdr:spPr>
        <a:xfrm>
          <a:off x="895428"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82155</xdr:rowOff>
    </xdr:from>
    <xdr:to>
      <xdr:col>24</xdr:col>
      <xdr:colOff>63500</xdr:colOff>
      <xdr:row>56</xdr:row>
      <xdr:rowOff>114061</xdr:rowOff>
    </xdr:to>
    <xdr:cxnSp macro="">
      <xdr:nvCxnSpPr>
        <xdr:cNvPr id="120" name="直線コネクタ 119"/>
        <xdr:cNvCxnSpPr/>
      </xdr:nvCxnSpPr>
      <xdr:spPr>
        <a:xfrm flipV="1">
          <a:off x="3797300" y="9683355"/>
          <a:ext cx="8382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114061</xdr:rowOff>
    </xdr:from>
    <xdr:to>
      <xdr:col>19</xdr:col>
      <xdr:colOff>177800</xdr:colOff>
      <xdr:row>57</xdr:row>
      <xdr:rowOff>99473</xdr:rowOff>
    </xdr:to>
    <xdr:cxnSp macro="">
      <xdr:nvCxnSpPr>
        <xdr:cNvPr id="123" name="直線コネクタ 122"/>
        <xdr:cNvCxnSpPr/>
      </xdr:nvCxnSpPr>
      <xdr:spPr>
        <a:xfrm flipV="1">
          <a:off x="2908300" y="9715261"/>
          <a:ext cx="889000" cy="1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87344</xdr:rowOff>
    </xdr:from>
    <xdr:to>
      <xdr:col>15</xdr:col>
      <xdr:colOff>50800</xdr:colOff>
      <xdr:row>57</xdr:row>
      <xdr:rowOff>99473</xdr:rowOff>
    </xdr:to>
    <xdr:cxnSp macro="">
      <xdr:nvCxnSpPr>
        <xdr:cNvPr id="126" name="直線コネクタ 125"/>
        <xdr:cNvCxnSpPr/>
      </xdr:nvCxnSpPr>
      <xdr:spPr>
        <a:xfrm>
          <a:off x="2019300" y="9859994"/>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87344</xdr:rowOff>
    </xdr:from>
    <xdr:to>
      <xdr:col>10</xdr:col>
      <xdr:colOff>114300</xdr:colOff>
      <xdr:row>57</xdr:row>
      <xdr:rowOff>136865</xdr:rowOff>
    </xdr:to>
    <xdr:cxnSp macro="">
      <xdr:nvCxnSpPr>
        <xdr:cNvPr id="129" name="直線コネクタ 128"/>
        <xdr:cNvCxnSpPr/>
      </xdr:nvCxnSpPr>
      <xdr:spPr>
        <a:xfrm flipV="1">
          <a:off x="1130300" y="9859994"/>
          <a:ext cx="8890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31355</xdr:rowOff>
    </xdr:from>
    <xdr:to>
      <xdr:col>24</xdr:col>
      <xdr:colOff>114300</xdr:colOff>
      <xdr:row>56</xdr:row>
      <xdr:rowOff>132955</xdr:rowOff>
    </xdr:to>
    <xdr:sp macro="" textlink="">
      <xdr:nvSpPr>
        <xdr:cNvPr id="139" name="楕円 138"/>
        <xdr:cNvSpPr/>
      </xdr:nvSpPr>
      <xdr:spPr>
        <a:xfrm>
          <a:off x="4584700" y="9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54232</xdr:rowOff>
    </xdr:from>
    <xdr:ext cx="599010" cy="259045"/>
    <xdr:sp macro="" textlink="">
      <xdr:nvSpPr>
        <xdr:cNvPr id="140" name="総務費該当値テキスト"/>
        <xdr:cNvSpPr txBox="1"/>
      </xdr:nvSpPr>
      <xdr:spPr>
        <a:xfrm>
          <a:off x="4686300" y="948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63261</xdr:rowOff>
    </xdr:from>
    <xdr:to>
      <xdr:col>20</xdr:col>
      <xdr:colOff>38100</xdr:colOff>
      <xdr:row>56</xdr:row>
      <xdr:rowOff>164861</xdr:rowOff>
    </xdr:to>
    <xdr:sp macro="" textlink="">
      <xdr:nvSpPr>
        <xdr:cNvPr id="141" name="楕円 140"/>
        <xdr:cNvSpPr/>
      </xdr:nvSpPr>
      <xdr:spPr>
        <a:xfrm>
          <a:off x="3746500" y="96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9938</xdr:rowOff>
    </xdr:from>
    <xdr:ext cx="599010" cy="259045"/>
    <xdr:sp macro="" textlink="">
      <xdr:nvSpPr>
        <xdr:cNvPr id="142" name="テキスト ボックス 141"/>
        <xdr:cNvSpPr txBox="1"/>
      </xdr:nvSpPr>
      <xdr:spPr>
        <a:xfrm>
          <a:off x="3497795" y="94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48673</xdr:rowOff>
    </xdr:from>
    <xdr:to>
      <xdr:col>15</xdr:col>
      <xdr:colOff>101600</xdr:colOff>
      <xdr:row>57</xdr:row>
      <xdr:rowOff>150273</xdr:rowOff>
    </xdr:to>
    <xdr:sp macro="" textlink="">
      <xdr:nvSpPr>
        <xdr:cNvPr id="143" name="楕円 142"/>
        <xdr:cNvSpPr/>
      </xdr:nvSpPr>
      <xdr:spPr>
        <a:xfrm>
          <a:off x="2857500" y="98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166800</xdr:rowOff>
    </xdr:from>
    <xdr:ext cx="599010" cy="259045"/>
    <xdr:sp macro="" textlink="">
      <xdr:nvSpPr>
        <xdr:cNvPr id="144" name="テキスト ボックス 143"/>
        <xdr:cNvSpPr txBox="1"/>
      </xdr:nvSpPr>
      <xdr:spPr>
        <a:xfrm>
          <a:off x="2608795" y="959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36544</xdr:rowOff>
    </xdr:from>
    <xdr:to>
      <xdr:col>10</xdr:col>
      <xdr:colOff>165100</xdr:colOff>
      <xdr:row>57</xdr:row>
      <xdr:rowOff>138144</xdr:rowOff>
    </xdr:to>
    <xdr:sp macro="" textlink="">
      <xdr:nvSpPr>
        <xdr:cNvPr id="145" name="楕円 144"/>
        <xdr:cNvSpPr/>
      </xdr:nvSpPr>
      <xdr:spPr>
        <a:xfrm>
          <a:off x="1968500" y="98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154671</xdr:rowOff>
    </xdr:from>
    <xdr:ext cx="599010" cy="259045"/>
    <xdr:sp macro="" textlink="">
      <xdr:nvSpPr>
        <xdr:cNvPr id="146" name="テキスト ボックス 145"/>
        <xdr:cNvSpPr txBox="1"/>
      </xdr:nvSpPr>
      <xdr:spPr>
        <a:xfrm>
          <a:off x="1719795" y="958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86065</xdr:rowOff>
    </xdr:from>
    <xdr:to>
      <xdr:col>6</xdr:col>
      <xdr:colOff>38100</xdr:colOff>
      <xdr:row>58</xdr:row>
      <xdr:rowOff>16215</xdr:rowOff>
    </xdr:to>
    <xdr:sp macro="" textlink="">
      <xdr:nvSpPr>
        <xdr:cNvPr id="147" name="楕円 146"/>
        <xdr:cNvSpPr/>
      </xdr:nvSpPr>
      <xdr:spPr>
        <a:xfrm>
          <a:off x="1079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7342</xdr:rowOff>
    </xdr:from>
    <xdr:ext cx="534377" cy="259045"/>
    <xdr:sp macro="" textlink="">
      <xdr:nvSpPr>
        <xdr:cNvPr id="148" name="テキスト ボックス 147"/>
        <xdr:cNvSpPr txBox="1"/>
      </xdr:nvSpPr>
      <xdr:spPr>
        <a:xfrm>
          <a:off x="863111" y="99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153500</xdr:rowOff>
    </xdr:from>
    <xdr:to>
      <xdr:col>24</xdr:col>
      <xdr:colOff>63500</xdr:colOff>
      <xdr:row>75</xdr:row>
      <xdr:rowOff>112672</xdr:rowOff>
    </xdr:to>
    <xdr:cxnSp macro="">
      <xdr:nvCxnSpPr>
        <xdr:cNvPr id="178" name="直線コネクタ 177"/>
        <xdr:cNvCxnSpPr/>
      </xdr:nvCxnSpPr>
      <xdr:spPr>
        <a:xfrm flipV="1">
          <a:off x="3797300" y="12840800"/>
          <a:ext cx="8382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56786</xdr:rowOff>
    </xdr:from>
    <xdr:to>
      <xdr:col>19</xdr:col>
      <xdr:colOff>177800</xdr:colOff>
      <xdr:row>75</xdr:row>
      <xdr:rowOff>112672</xdr:rowOff>
    </xdr:to>
    <xdr:cxnSp macro="">
      <xdr:nvCxnSpPr>
        <xdr:cNvPr id="181" name="直線コネクタ 180"/>
        <xdr:cNvCxnSpPr/>
      </xdr:nvCxnSpPr>
      <xdr:spPr>
        <a:xfrm>
          <a:off x="2908300" y="12915536"/>
          <a:ext cx="8890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46111</xdr:rowOff>
    </xdr:from>
    <xdr:to>
      <xdr:col>15</xdr:col>
      <xdr:colOff>50800</xdr:colOff>
      <xdr:row>75</xdr:row>
      <xdr:rowOff>56786</xdr:rowOff>
    </xdr:to>
    <xdr:cxnSp macro="">
      <xdr:nvCxnSpPr>
        <xdr:cNvPr id="184" name="直線コネクタ 183"/>
        <xdr:cNvCxnSpPr/>
      </xdr:nvCxnSpPr>
      <xdr:spPr>
        <a:xfrm>
          <a:off x="2019300" y="12904861"/>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46111</xdr:rowOff>
    </xdr:from>
    <xdr:to>
      <xdr:col>10</xdr:col>
      <xdr:colOff>114300</xdr:colOff>
      <xdr:row>75</xdr:row>
      <xdr:rowOff>124277</xdr:rowOff>
    </xdr:to>
    <xdr:cxnSp macro="">
      <xdr:nvCxnSpPr>
        <xdr:cNvPr id="187" name="直線コネクタ 186"/>
        <xdr:cNvCxnSpPr/>
      </xdr:nvCxnSpPr>
      <xdr:spPr>
        <a:xfrm flipV="1">
          <a:off x="1130300" y="12904861"/>
          <a:ext cx="889000" cy="7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102700</xdr:rowOff>
    </xdr:from>
    <xdr:to>
      <xdr:col>24</xdr:col>
      <xdr:colOff>114300</xdr:colOff>
      <xdr:row>75</xdr:row>
      <xdr:rowOff>32850</xdr:rowOff>
    </xdr:to>
    <xdr:sp macro="" textlink="">
      <xdr:nvSpPr>
        <xdr:cNvPr id="197" name="楕円 196"/>
        <xdr:cNvSpPr/>
      </xdr:nvSpPr>
      <xdr:spPr>
        <a:xfrm>
          <a:off x="4584700" y="127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125577</xdr:rowOff>
    </xdr:from>
    <xdr:ext cx="599010" cy="259045"/>
    <xdr:sp macro="" textlink="">
      <xdr:nvSpPr>
        <xdr:cNvPr id="198" name="民生費該当値テキスト"/>
        <xdr:cNvSpPr txBox="1"/>
      </xdr:nvSpPr>
      <xdr:spPr>
        <a:xfrm>
          <a:off x="4686300" y="126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61872</xdr:rowOff>
    </xdr:from>
    <xdr:to>
      <xdr:col>20</xdr:col>
      <xdr:colOff>38100</xdr:colOff>
      <xdr:row>75</xdr:row>
      <xdr:rowOff>163472</xdr:rowOff>
    </xdr:to>
    <xdr:sp macro="" textlink="">
      <xdr:nvSpPr>
        <xdr:cNvPr id="199" name="楕円 198"/>
        <xdr:cNvSpPr/>
      </xdr:nvSpPr>
      <xdr:spPr>
        <a:xfrm>
          <a:off x="3746500" y="129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8549</xdr:rowOff>
    </xdr:from>
    <xdr:ext cx="599010" cy="259045"/>
    <xdr:sp macro="" textlink="">
      <xdr:nvSpPr>
        <xdr:cNvPr id="200" name="テキスト ボックス 199"/>
        <xdr:cNvSpPr txBox="1"/>
      </xdr:nvSpPr>
      <xdr:spPr>
        <a:xfrm>
          <a:off x="3497795" y="1269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5986</xdr:rowOff>
    </xdr:from>
    <xdr:to>
      <xdr:col>15</xdr:col>
      <xdr:colOff>101600</xdr:colOff>
      <xdr:row>75</xdr:row>
      <xdr:rowOff>107586</xdr:rowOff>
    </xdr:to>
    <xdr:sp macro="" textlink="">
      <xdr:nvSpPr>
        <xdr:cNvPr id="201" name="楕円 200"/>
        <xdr:cNvSpPr/>
      </xdr:nvSpPr>
      <xdr:spPr>
        <a:xfrm>
          <a:off x="28575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124113</xdr:rowOff>
    </xdr:from>
    <xdr:ext cx="599010" cy="259045"/>
    <xdr:sp macro="" textlink="">
      <xdr:nvSpPr>
        <xdr:cNvPr id="202" name="テキスト ボックス 201"/>
        <xdr:cNvSpPr txBox="1"/>
      </xdr:nvSpPr>
      <xdr:spPr>
        <a:xfrm>
          <a:off x="2608795" y="126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166761</xdr:rowOff>
    </xdr:from>
    <xdr:to>
      <xdr:col>10</xdr:col>
      <xdr:colOff>165100</xdr:colOff>
      <xdr:row>75</xdr:row>
      <xdr:rowOff>96911</xdr:rowOff>
    </xdr:to>
    <xdr:sp macro="" textlink="">
      <xdr:nvSpPr>
        <xdr:cNvPr id="203" name="楕円 202"/>
        <xdr:cNvSpPr/>
      </xdr:nvSpPr>
      <xdr:spPr>
        <a:xfrm>
          <a:off x="1968500" y="12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113438</xdr:rowOff>
    </xdr:from>
    <xdr:ext cx="599010" cy="259045"/>
    <xdr:sp macro="" textlink="">
      <xdr:nvSpPr>
        <xdr:cNvPr id="204" name="テキスト ボックス 203"/>
        <xdr:cNvSpPr txBox="1"/>
      </xdr:nvSpPr>
      <xdr:spPr>
        <a:xfrm>
          <a:off x="1719795" y="126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73477</xdr:rowOff>
    </xdr:from>
    <xdr:to>
      <xdr:col>6</xdr:col>
      <xdr:colOff>38100</xdr:colOff>
      <xdr:row>76</xdr:row>
      <xdr:rowOff>3628</xdr:rowOff>
    </xdr:to>
    <xdr:sp macro="" textlink="">
      <xdr:nvSpPr>
        <xdr:cNvPr id="205" name="楕円 204"/>
        <xdr:cNvSpPr/>
      </xdr:nvSpPr>
      <xdr:spPr>
        <a:xfrm>
          <a:off x="1079500" y="12932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20154</xdr:rowOff>
    </xdr:from>
    <xdr:ext cx="599010" cy="259045"/>
    <xdr:sp macro="" textlink="">
      <xdr:nvSpPr>
        <xdr:cNvPr id="206" name="テキスト ボックス 205"/>
        <xdr:cNvSpPr txBox="1"/>
      </xdr:nvSpPr>
      <xdr:spPr>
        <a:xfrm>
          <a:off x="830795" y="127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40077</xdr:rowOff>
    </xdr:from>
    <xdr:to>
      <xdr:col>24</xdr:col>
      <xdr:colOff>63500</xdr:colOff>
      <xdr:row>96</xdr:row>
      <xdr:rowOff>89788</xdr:rowOff>
    </xdr:to>
    <xdr:cxnSp macro="">
      <xdr:nvCxnSpPr>
        <xdr:cNvPr id="235" name="直線コネクタ 234"/>
        <xdr:cNvCxnSpPr/>
      </xdr:nvCxnSpPr>
      <xdr:spPr>
        <a:xfrm>
          <a:off x="3797300" y="16499277"/>
          <a:ext cx="838200" cy="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160784</xdr:rowOff>
    </xdr:from>
    <xdr:to>
      <xdr:col>19</xdr:col>
      <xdr:colOff>177800</xdr:colOff>
      <xdr:row>96</xdr:row>
      <xdr:rowOff>40077</xdr:rowOff>
    </xdr:to>
    <xdr:cxnSp macro="">
      <xdr:nvCxnSpPr>
        <xdr:cNvPr id="238" name="直線コネクタ 237"/>
        <xdr:cNvCxnSpPr/>
      </xdr:nvCxnSpPr>
      <xdr:spPr>
        <a:xfrm>
          <a:off x="2908300" y="16448534"/>
          <a:ext cx="889000" cy="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160784</xdr:rowOff>
    </xdr:from>
    <xdr:to>
      <xdr:col>15</xdr:col>
      <xdr:colOff>50800</xdr:colOff>
      <xdr:row>96</xdr:row>
      <xdr:rowOff>80592</xdr:rowOff>
    </xdr:to>
    <xdr:cxnSp macro="">
      <xdr:nvCxnSpPr>
        <xdr:cNvPr id="241" name="直線コネクタ 240"/>
        <xdr:cNvCxnSpPr/>
      </xdr:nvCxnSpPr>
      <xdr:spPr>
        <a:xfrm flipV="1">
          <a:off x="2019300" y="16448534"/>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46912</xdr:rowOff>
    </xdr:from>
    <xdr:to>
      <xdr:col>10</xdr:col>
      <xdr:colOff>114300</xdr:colOff>
      <xdr:row>96</xdr:row>
      <xdr:rowOff>80592</xdr:rowOff>
    </xdr:to>
    <xdr:cxnSp macro="">
      <xdr:nvCxnSpPr>
        <xdr:cNvPr id="244" name="直線コネクタ 243"/>
        <xdr:cNvCxnSpPr/>
      </xdr:nvCxnSpPr>
      <xdr:spPr>
        <a:xfrm>
          <a:off x="1130300" y="16506112"/>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38988</xdr:rowOff>
    </xdr:from>
    <xdr:to>
      <xdr:col>24</xdr:col>
      <xdr:colOff>114300</xdr:colOff>
      <xdr:row>96</xdr:row>
      <xdr:rowOff>140588</xdr:rowOff>
    </xdr:to>
    <xdr:sp macro="" textlink="">
      <xdr:nvSpPr>
        <xdr:cNvPr id="254" name="楕円 253"/>
        <xdr:cNvSpPr/>
      </xdr:nvSpPr>
      <xdr:spPr>
        <a:xfrm>
          <a:off x="4584700" y="164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61865</xdr:rowOff>
    </xdr:from>
    <xdr:ext cx="534377" cy="259045"/>
    <xdr:sp macro="" textlink="">
      <xdr:nvSpPr>
        <xdr:cNvPr id="255" name="衛生費該当値テキスト"/>
        <xdr:cNvSpPr txBox="1"/>
      </xdr:nvSpPr>
      <xdr:spPr>
        <a:xfrm>
          <a:off x="4686300" y="163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160727</xdr:rowOff>
    </xdr:from>
    <xdr:to>
      <xdr:col>20</xdr:col>
      <xdr:colOff>38100</xdr:colOff>
      <xdr:row>96</xdr:row>
      <xdr:rowOff>90877</xdr:rowOff>
    </xdr:to>
    <xdr:sp macro="" textlink="">
      <xdr:nvSpPr>
        <xdr:cNvPr id="256" name="楕円 255"/>
        <xdr:cNvSpPr/>
      </xdr:nvSpPr>
      <xdr:spPr>
        <a:xfrm>
          <a:off x="3746500" y="16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107404</xdr:rowOff>
    </xdr:from>
    <xdr:ext cx="534377" cy="259045"/>
    <xdr:sp macro="" textlink="">
      <xdr:nvSpPr>
        <xdr:cNvPr id="257" name="テキスト ボックス 256"/>
        <xdr:cNvSpPr txBox="1"/>
      </xdr:nvSpPr>
      <xdr:spPr>
        <a:xfrm>
          <a:off x="3530111" y="162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109984</xdr:rowOff>
    </xdr:from>
    <xdr:to>
      <xdr:col>15</xdr:col>
      <xdr:colOff>101600</xdr:colOff>
      <xdr:row>96</xdr:row>
      <xdr:rowOff>40134</xdr:rowOff>
    </xdr:to>
    <xdr:sp macro="" textlink="">
      <xdr:nvSpPr>
        <xdr:cNvPr id="258" name="楕円 257"/>
        <xdr:cNvSpPr/>
      </xdr:nvSpPr>
      <xdr:spPr>
        <a:xfrm>
          <a:off x="2857500" y="163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56661</xdr:rowOff>
    </xdr:from>
    <xdr:ext cx="534377" cy="259045"/>
    <xdr:sp macro="" textlink="">
      <xdr:nvSpPr>
        <xdr:cNvPr id="259" name="テキスト ボックス 258"/>
        <xdr:cNvSpPr txBox="1"/>
      </xdr:nvSpPr>
      <xdr:spPr>
        <a:xfrm>
          <a:off x="2641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29792</xdr:rowOff>
    </xdr:from>
    <xdr:to>
      <xdr:col>10</xdr:col>
      <xdr:colOff>165100</xdr:colOff>
      <xdr:row>96</xdr:row>
      <xdr:rowOff>131392</xdr:rowOff>
    </xdr:to>
    <xdr:sp macro="" textlink="">
      <xdr:nvSpPr>
        <xdr:cNvPr id="260" name="楕円 259"/>
        <xdr:cNvSpPr/>
      </xdr:nvSpPr>
      <xdr:spPr>
        <a:xfrm>
          <a:off x="1968500" y="164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147919</xdr:rowOff>
    </xdr:from>
    <xdr:ext cx="534377" cy="259045"/>
    <xdr:sp macro="" textlink="">
      <xdr:nvSpPr>
        <xdr:cNvPr id="261" name="テキスト ボックス 260"/>
        <xdr:cNvSpPr txBox="1"/>
      </xdr:nvSpPr>
      <xdr:spPr>
        <a:xfrm>
          <a:off x="1752111" y="162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167562</xdr:rowOff>
    </xdr:from>
    <xdr:to>
      <xdr:col>6</xdr:col>
      <xdr:colOff>38100</xdr:colOff>
      <xdr:row>96</xdr:row>
      <xdr:rowOff>97712</xdr:rowOff>
    </xdr:to>
    <xdr:sp macro="" textlink="">
      <xdr:nvSpPr>
        <xdr:cNvPr id="262" name="楕円 261"/>
        <xdr:cNvSpPr/>
      </xdr:nvSpPr>
      <xdr:spPr>
        <a:xfrm>
          <a:off x="1079500" y="16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114239</xdr:rowOff>
    </xdr:from>
    <xdr:ext cx="534377" cy="259045"/>
    <xdr:sp macro="" textlink="">
      <xdr:nvSpPr>
        <xdr:cNvPr id="263" name="テキスト ボックス 262"/>
        <xdr:cNvSpPr txBox="1"/>
      </xdr:nvSpPr>
      <xdr:spPr>
        <a:xfrm>
          <a:off x="863111" y="162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157035</xdr:rowOff>
    </xdr:from>
    <xdr:to>
      <xdr:col>55</xdr:col>
      <xdr:colOff>0</xdr:colOff>
      <xdr:row>37</xdr:row>
      <xdr:rowOff>162179</xdr:rowOff>
    </xdr:to>
    <xdr:cxnSp macro="">
      <xdr:nvCxnSpPr>
        <xdr:cNvPr id="292" name="直線コネクタ 291"/>
        <xdr:cNvCxnSpPr/>
      </xdr:nvCxnSpPr>
      <xdr:spPr>
        <a:xfrm flipV="1">
          <a:off x="9639300" y="6500685"/>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162179</xdr:rowOff>
    </xdr:from>
    <xdr:to>
      <xdr:col>50</xdr:col>
      <xdr:colOff>114300</xdr:colOff>
      <xdr:row>37</xdr:row>
      <xdr:rowOff>165798</xdr:rowOff>
    </xdr:to>
    <xdr:cxnSp macro="">
      <xdr:nvCxnSpPr>
        <xdr:cNvPr id="295" name="直線コネクタ 294"/>
        <xdr:cNvCxnSpPr/>
      </xdr:nvCxnSpPr>
      <xdr:spPr>
        <a:xfrm flipV="1">
          <a:off x="8750300" y="650582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165798</xdr:rowOff>
    </xdr:from>
    <xdr:to>
      <xdr:col>45</xdr:col>
      <xdr:colOff>177800</xdr:colOff>
      <xdr:row>37</xdr:row>
      <xdr:rowOff>170752</xdr:rowOff>
    </xdr:to>
    <xdr:cxnSp macro="">
      <xdr:nvCxnSpPr>
        <xdr:cNvPr id="298" name="直線コネクタ 297"/>
        <xdr:cNvCxnSpPr/>
      </xdr:nvCxnSpPr>
      <xdr:spPr>
        <a:xfrm flipV="1">
          <a:off x="7861300" y="650944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170752</xdr:rowOff>
    </xdr:from>
    <xdr:to>
      <xdr:col>41</xdr:col>
      <xdr:colOff>50800</xdr:colOff>
      <xdr:row>38</xdr:row>
      <xdr:rowOff>2921</xdr:rowOff>
    </xdr:to>
    <xdr:cxnSp macro="">
      <xdr:nvCxnSpPr>
        <xdr:cNvPr id="301" name="直線コネクタ 300"/>
        <xdr:cNvCxnSpPr/>
      </xdr:nvCxnSpPr>
      <xdr:spPr>
        <a:xfrm flipV="1">
          <a:off x="6972300" y="651440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106235</xdr:rowOff>
    </xdr:from>
    <xdr:to>
      <xdr:col>55</xdr:col>
      <xdr:colOff>50800</xdr:colOff>
      <xdr:row>38</xdr:row>
      <xdr:rowOff>36385</xdr:rowOff>
    </xdr:to>
    <xdr:sp macro="" textlink="">
      <xdr:nvSpPr>
        <xdr:cNvPr id="311" name="楕円 310"/>
        <xdr:cNvSpPr/>
      </xdr:nvSpPr>
      <xdr:spPr>
        <a:xfrm>
          <a:off x="104267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129112</xdr:rowOff>
    </xdr:from>
    <xdr:ext cx="469744" cy="259045"/>
    <xdr:sp macro="" textlink="">
      <xdr:nvSpPr>
        <xdr:cNvPr id="312" name="労働費該当値テキスト"/>
        <xdr:cNvSpPr txBox="1"/>
      </xdr:nvSpPr>
      <xdr:spPr>
        <a:xfrm>
          <a:off x="10528300" y="63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111379</xdr:rowOff>
    </xdr:from>
    <xdr:to>
      <xdr:col>50</xdr:col>
      <xdr:colOff>165100</xdr:colOff>
      <xdr:row>38</xdr:row>
      <xdr:rowOff>41529</xdr:rowOff>
    </xdr:to>
    <xdr:sp macro="" textlink="">
      <xdr:nvSpPr>
        <xdr:cNvPr id="313" name="楕円 312"/>
        <xdr:cNvSpPr/>
      </xdr:nvSpPr>
      <xdr:spPr>
        <a:xfrm>
          <a:off x="9588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58056</xdr:rowOff>
    </xdr:from>
    <xdr:ext cx="469744" cy="259045"/>
    <xdr:sp macro="" textlink="">
      <xdr:nvSpPr>
        <xdr:cNvPr id="314" name="テキスト ボックス 313"/>
        <xdr:cNvSpPr txBox="1"/>
      </xdr:nvSpPr>
      <xdr:spPr>
        <a:xfrm>
          <a:off x="9404428"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114998</xdr:rowOff>
    </xdr:from>
    <xdr:to>
      <xdr:col>46</xdr:col>
      <xdr:colOff>38100</xdr:colOff>
      <xdr:row>38</xdr:row>
      <xdr:rowOff>45148</xdr:rowOff>
    </xdr:to>
    <xdr:sp macro="" textlink="">
      <xdr:nvSpPr>
        <xdr:cNvPr id="315" name="楕円 314"/>
        <xdr:cNvSpPr/>
      </xdr:nvSpPr>
      <xdr:spPr>
        <a:xfrm>
          <a:off x="8699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61675</xdr:rowOff>
    </xdr:from>
    <xdr:ext cx="469744" cy="259045"/>
    <xdr:sp macro="" textlink="">
      <xdr:nvSpPr>
        <xdr:cNvPr id="316" name="テキスト ボックス 315"/>
        <xdr:cNvSpPr txBox="1"/>
      </xdr:nvSpPr>
      <xdr:spPr>
        <a:xfrm>
          <a:off x="8515428"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119952</xdr:rowOff>
    </xdr:from>
    <xdr:to>
      <xdr:col>41</xdr:col>
      <xdr:colOff>101600</xdr:colOff>
      <xdr:row>38</xdr:row>
      <xdr:rowOff>50102</xdr:rowOff>
    </xdr:to>
    <xdr:sp macro="" textlink="">
      <xdr:nvSpPr>
        <xdr:cNvPr id="317" name="楕円 316"/>
        <xdr:cNvSpPr/>
      </xdr:nvSpPr>
      <xdr:spPr>
        <a:xfrm>
          <a:off x="78105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66629</xdr:rowOff>
    </xdr:from>
    <xdr:ext cx="469744" cy="259045"/>
    <xdr:sp macro="" textlink="">
      <xdr:nvSpPr>
        <xdr:cNvPr id="318" name="テキスト ボックス 317"/>
        <xdr:cNvSpPr txBox="1"/>
      </xdr:nvSpPr>
      <xdr:spPr>
        <a:xfrm>
          <a:off x="7626428" y="62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123571</xdr:rowOff>
    </xdr:from>
    <xdr:to>
      <xdr:col>36</xdr:col>
      <xdr:colOff>165100</xdr:colOff>
      <xdr:row>38</xdr:row>
      <xdr:rowOff>53721</xdr:rowOff>
    </xdr:to>
    <xdr:sp macro="" textlink="">
      <xdr:nvSpPr>
        <xdr:cNvPr id="319" name="楕円 318"/>
        <xdr:cNvSpPr/>
      </xdr:nvSpPr>
      <xdr:spPr>
        <a:xfrm>
          <a:off x="6921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70248</xdr:rowOff>
    </xdr:from>
    <xdr:ext cx="469744" cy="259045"/>
    <xdr:sp macro="" textlink="">
      <xdr:nvSpPr>
        <xdr:cNvPr id="320" name="テキスト ボックス 319"/>
        <xdr:cNvSpPr txBox="1"/>
      </xdr:nvSpPr>
      <xdr:spPr>
        <a:xfrm>
          <a:off x="6737428"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27784</xdr:rowOff>
    </xdr:from>
    <xdr:to>
      <xdr:col>55</xdr:col>
      <xdr:colOff>0</xdr:colOff>
      <xdr:row>56</xdr:row>
      <xdr:rowOff>49360</xdr:rowOff>
    </xdr:to>
    <xdr:cxnSp macro="">
      <xdr:nvCxnSpPr>
        <xdr:cNvPr id="351" name="直線コネクタ 350"/>
        <xdr:cNvCxnSpPr/>
      </xdr:nvCxnSpPr>
      <xdr:spPr>
        <a:xfrm>
          <a:off x="9639300" y="9628984"/>
          <a:ext cx="8382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27784</xdr:rowOff>
    </xdr:from>
    <xdr:to>
      <xdr:col>50</xdr:col>
      <xdr:colOff>114300</xdr:colOff>
      <xdr:row>56</xdr:row>
      <xdr:rowOff>35165</xdr:rowOff>
    </xdr:to>
    <xdr:cxnSp macro="">
      <xdr:nvCxnSpPr>
        <xdr:cNvPr id="354" name="直線コネクタ 353"/>
        <xdr:cNvCxnSpPr/>
      </xdr:nvCxnSpPr>
      <xdr:spPr>
        <a:xfrm flipV="1">
          <a:off x="8750300" y="9628984"/>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126115</xdr:rowOff>
    </xdr:from>
    <xdr:to>
      <xdr:col>45</xdr:col>
      <xdr:colOff>177800</xdr:colOff>
      <xdr:row>56</xdr:row>
      <xdr:rowOff>35165</xdr:rowOff>
    </xdr:to>
    <xdr:cxnSp macro="">
      <xdr:nvCxnSpPr>
        <xdr:cNvPr id="357" name="直線コネクタ 356"/>
        <xdr:cNvCxnSpPr/>
      </xdr:nvCxnSpPr>
      <xdr:spPr>
        <a:xfrm>
          <a:off x="7861300" y="9555865"/>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126115</xdr:rowOff>
    </xdr:from>
    <xdr:to>
      <xdr:col>41</xdr:col>
      <xdr:colOff>50800</xdr:colOff>
      <xdr:row>56</xdr:row>
      <xdr:rowOff>38049</xdr:rowOff>
    </xdr:to>
    <xdr:cxnSp macro="">
      <xdr:nvCxnSpPr>
        <xdr:cNvPr id="360" name="直線コネクタ 359"/>
        <xdr:cNvCxnSpPr/>
      </xdr:nvCxnSpPr>
      <xdr:spPr>
        <a:xfrm flipV="1">
          <a:off x="6972300" y="9555865"/>
          <a:ext cx="889000" cy="8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170010</xdr:rowOff>
    </xdr:from>
    <xdr:to>
      <xdr:col>55</xdr:col>
      <xdr:colOff>50800</xdr:colOff>
      <xdr:row>56</xdr:row>
      <xdr:rowOff>100160</xdr:rowOff>
    </xdr:to>
    <xdr:sp macro="" textlink="">
      <xdr:nvSpPr>
        <xdr:cNvPr id="370" name="楕円 369"/>
        <xdr:cNvSpPr/>
      </xdr:nvSpPr>
      <xdr:spPr>
        <a:xfrm>
          <a:off x="10426700" y="9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21437</xdr:rowOff>
    </xdr:from>
    <xdr:ext cx="534377" cy="259045"/>
    <xdr:sp macro="" textlink="">
      <xdr:nvSpPr>
        <xdr:cNvPr id="371" name="農林水産業費該当値テキスト"/>
        <xdr:cNvSpPr txBox="1"/>
      </xdr:nvSpPr>
      <xdr:spPr>
        <a:xfrm>
          <a:off x="10528300" y="94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148434</xdr:rowOff>
    </xdr:from>
    <xdr:to>
      <xdr:col>50</xdr:col>
      <xdr:colOff>165100</xdr:colOff>
      <xdr:row>56</xdr:row>
      <xdr:rowOff>78584</xdr:rowOff>
    </xdr:to>
    <xdr:sp macro="" textlink="">
      <xdr:nvSpPr>
        <xdr:cNvPr id="372" name="楕円 371"/>
        <xdr:cNvSpPr/>
      </xdr:nvSpPr>
      <xdr:spPr>
        <a:xfrm>
          <a:off x="9588500" y="9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95111</xdr:rowOff>
    </xdr:from>
    <xdr:ext cx="534377" cy="259045"/>
    <xdr:sp macro="" textlink="">
      <xdr:nvSpPr>
        <xdr:cNvPr id="373" name="テキスト ボックス 372"/>
        <xdr:cNvSpPr txBox="1"/>
      </xdr:nvSpPr>
      <xdr:spPr>
        <a:xfrm>
          <a:off x="9372111" y="93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155815</xdr:rowOff>
    </xdr:from>
    <xdr:to>
      <xdr:col>46</xdr:col>
      <xdr:colOff>38100</xdr:colOff>
      <xdr:row>56</xdr:row>
      <xdr:rowOff>85965</xdr:rowOff>
    </xdr:to>
    <xdr:sp macro="" textlink="">
      <xdr:nvSpPr>
        <xdr:cNvPr id="374" name="楕円 373"/>
        <xdr:cNvSpPr/>
      </xdr:nvSpPr>
      <xdr:spPr>
        <a:xfrm>
          <a:off x="8699500" y="9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102492</xdr:rowOff>
    </xdr:from>
    <xdr:ext cx="534377" cy="259045"/>
    <xdr:sp macro="" textlink="">
      <xdr:nvSpPr>
        <xdr:cNvPr id="375" name="テキスト ボックス 374"/>
        <xdr:cNvSpPr txBox="1"/>
      </xdr:nvSpPr>
      <xdr:spPr>
        <a:xfrm>
          <a:off x="8483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75315</xdr:rowOff>
    </xdr:from>
    <xdr:to>
      <xdr:col>41</xdr:col>
      <xdr:colOff>101600</xdr:colOff>
      <xdr:row>56</xdr:row>
      <xdr:rowOff>5465</xdr:rowOff>
    </xdr:to>
    <xdr:sp macro="" textlink="">
      <xdr:nvSpPr>
        <xdr:cNvPr id="376" name="楕円 375"/>
        <xdr:cNvSpPr/>
      </xdr:nvSpPr>
      <xdr:spPr>
        <a:xfrm>
          <a:off x="7810500" y="95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21992</xdr:rowOff>
    </xdr:from>
    <xdr:ext cx="534377" cy="259045"/>
    <xdr:sp macro="" textlink="">
      <xdr:nvSpPr>
        <xdr:cNvPr id="377" name="テキスト ボックス 376"/>
        <xdr:cNvSpPr txBox="1"/>
      </xdr:nvSpPr>
      <xdr:spPr>
        <a:xfrm>
          <a:off x="7594111" y="928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158699</xdr:rowOff>
    </xdr:from>
    <xdr:to>
      <xdr:col>36</xdr:col>
      <xdr:colOff>165100</xdr:colOff>
      <xdr:row>56</xdr:row>
      <xdr:rowOff>88849</xdr:rowOff>
    </xdr:to>
    <xdr:sp macro="" textlink="">
      <xdr:nvSpPr>
        <xdr:cNvPr id="378" name="楕円 377"/>
        <xdr:cNvSpPr/>
      </xdr:nvSpPr>
      <xdr:spPr>
        <a:xfrm>
          <a:off x="6921500" y="95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105376</xdr:rowOff>
    </xdr:from>
    <xdr:ext cx="534377" cy="259045"/>
    <xdr:sp macro="" textlink="">
      <xdr:nvSpPr>
        <xdr:cNvPr id="379" name="テキスト ボックス 378"/>
        <xdr:cNvSpPr txBox="1"/>
      </xdr:nvSpPr>
      <xdr:spPr>
        <a:xfrm>
          <a:off x="6705111" y="93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98254</xdr:rowOff>
    </xdr:from>
    <xdr:to>
      <xdr:col>55</xdr:col>
      <xdr:colOff>0</xdr:colOff>
      <xdr:row>77</xdr:row>
      <xdr:rowOff>134420</xdr:rowOff>
    </xdr:to>
    <xdr:cxnSp macro="">
      <xdr:nvCxnSpPr>
        <xdr:cNvPr id="406" name="直線コネクタ 405"/>
        <xdr:cNvCxnSpPr/>
      </xdr:nvCxnSpPr>
      <xdr:spPr>
        <a:xfrm flipV="1">
          <a:off x="9639300" y="13299904"/>
          <a:ext cx="8382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134420</xdr:rowOff>
    </xdr:from>
    <xdr:to>
      <xdr:col>50</xdr:col>
      <xdr:colOff>114300</xdr:colOff>
      <xdr:row>77</xdr:row>
      <xdr:rowOff>162926</xdr:rowOff>
    </xdr:to>
    <xdr:cxnSp macro="">
      <xdr:nvCxnSpPr>
        <xdr:cNvPr id="409" name="直線コネクタ 408"/>
        <xdr:cNvCxnSpPr/>
      </xdr:nvCxnSpPr>
      <xdr:spPr>
        <a:xfrm flipV="1">
          <a:off x="8750300" y="13336070"/>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162926</xdr:rowOff>
    </xdr:from>
    <xdr:to>
      <xdr:col>45</xdr:col>
      <xdr:colOff>177800</xdr:colOff>
      <xdr:row>78</xdr:row>
      <xdr:rowOff>95</xdr:rowOff>
    </xdr:to>
    <xdr:cxnSp macro="">
      <xdr:nvCxnSpPr>
        <xdr:cNvPr id="412" name="直線コネクタ 411"/>
        <xdr:cNvCxnSpPr/>
      </xdr:nvCxnSpPr>
      <xdr:spPr>
        <a:xfrm flipV="1">
          <a:off x="7861300" y="13364576"/>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78527</xdr:rowOff>
    </xdr:from>
    <xdr:to>
      <xdr:col>41</xdr:col>
      <xdr:colOff>50800</xdr:colOff>
      <xdr:row>78</xdr:row>
      <xdr:rowOff>95</xdr:rowOff>
    </xdr:to>
    <xdr:cxnSp macro="">
      <xdr:nvCxnSpPr>
        <xdr:cNvPr id="415" name="直線コネクタ 414"/>
        <xdr:cNvCxnSpPr/>
      </xdr:nvCxnSpPr>
      <xdr:spPr>
        <a:xfrm>
          <a:off x="6972300" y="13108727"/>
          <a:ext cx="889000" cy="26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47454</xdr:rowOff>
    </xdr:from>
    <xdr:to>
      <xdr:col>55</xdr:col>
      <xdr:colOff>50800</xdr:colOff>
      <xdr:row>77</xdr:row>
      <xdr:rowOff>149054</xdr:rowOff>
    </xdr:to>
    <xdr:sp macro="" textlink="">
      <xdr:nvSpPr>
        <xdr:cNvPr id="425" name="楕円 424"/>
        <xdr:cNvSpPr/>
      </xdr:nvSpPr>
      <xdr:spPr>
        <a:xfrm>
          <a:off x="10426700" y="132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25881</xdr:rowOff>
    </xdr:from>
    <xdr:ext cx="469744" cy="259045"/>
    <xdr:sp macro="" textlink="">
      <xdr:nvSpPr>
        <xdr:cNvPr id="426" name="商工費該当値テキスト"/>
        <xdr:cNvSpPr txBox="1"/>
      </xdr:nvSpPr>
      <xdr:spPr>
        <a:xfrm>
          <a:off x="10528300" y="132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83620</xdr:rowOff>
    </xdr:from>
    <xdr:to>
      <xdr:col>50</xdr:col>
      <xdr:colOff>165100</xdr:colOff>
      <xdr:row>78</xdr:row>
      <xdr:rowOff>13770</xdr:rowOff>
    </xdr:to>
    <xdr:sp macro="" textlink="">
      <xdr:nvSpPr>
        <xdr:cNvPr id="427" name="楕円 426"/>
        <xdr:cNvSpPr/>
      </xdr:nvSpPr>
      <xdr:spPr>
        <a:xfrm>
          <a:off x="9588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4897</xdr:rowOff>
    </xdr:from>
    <xdr:ext cx="469744" cy="259045"/>
    <xdr:sp macro="" textlink="">
      <xdr:nvSpPr>
        <xdr:cNvPr id="428" name="テキスト ボックス 427"/>
        <xdr:cNvSpPr txBox="1"/>
      </xdr:nvSpPr>
      <xdr:spPr>
        <a:xfrm>
          <a:off x="9404428" y="133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112126</xdr:rowOff>
    </xdr:from>
    <xdr:to>
      <xdr:col>46</xdr:col>
      <xdr:colOff>38100</xdr:colOff>
      <xdr:row>78</xdr:row>
      <xdr:rowOff>42276</xdr:rowOff>
    </xdr:to>
    <xdr:sp macro="" textlink="">
      <xdr:nvSpPr>
        <xdr:cNvPr id="429" name="楕円 428"/>
        <xdr:cNvSpPr/>
      </xdr:nvSpPr>
      <xdr:spPr>
        <a:xfrm>
          <a:off x="8699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33403</xdr:rowOff>
    </xdr:from>
    <xdr:ext cx="469744" cy="259045"/>
    <xdr:sp macro="" textlink="">
      <xdr:nvSpPr>
        <xdr:cNvPr id="430" name="テキスト ボックス 429"/>
        <xdr:cNvSpPr txBox="1"/>
      </xdr:nvSpPr>
      <xdr:spPr>
        <a:xfrm>
          <a:off x="8515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120745</xdr:rowOff>
    </xdr:from>
    <xdr:to>
      <xdr:col>41</xdr:col>
      <xdr:colOff>101600</xdr:colOff>
      <xdr:row>78</xdr:row>
      <xdr:rowOff>50895</xdr:rowOff>
    </xdr:to>
    <xdr:sp macro="" textlink="">
      <xdr:nvSpPr>
        <xdr:cNvPr id="431" name="楕円 430"/>
        <xdr:cNvSpPr/>
      </xdr:nvSpPr>
      <xdr:spPr>
        <a:xfrm>
          <a:off x="7810500" y="133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42022</xdr:rowOff>
    </xdr:from>
    <xdr:ext cx="469744" cy="259045"/>
    <xdr:sp macro="" textlink="">
      <xdr:nvSpPr>
        <xdr:cNvPr id="432" name="テキスト ボックス 431"/>
        <xdr:cNvSpPr txBox="1"/>
      </xdr:nvSpPr>
      <xdr:spPr>
        <a:xfrm>
          <a:off x="7626428" y="134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27727</xdr:rowOff>
    </xdr:from>
    <xdr:to>
      <xdr:col>36</xdr:col>
      <xdr:colOff>165100</xdr:colOff>
      <xdr:row>76</xdr:row>
      <xdr:rowOff>129327</xdr:rowOff>
    </xdr:to>
    <xdr:sp macro="" textlink="">
      <xdr:nvSpPr>
        <xdr:cNvPr id="433" name="楕円 432"/>
        <xdr:cNvSpPr/>
      </xdr:nvSpPr>
      <xdr:spPr>
        <a:xfrm>
          <a:off x="6921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120454</xdr:rowOff>
    </xdr:from>
    <xdr:ext cx="534377" cy="259045"/>
    <xdr:sp macro="" textlink="">
      <xdr:nvSpPr>
        <xdr:cNvPr id="434" name="テキスト ボックス 433"/>
        <xdr:cNvSpPr txBox="1"/>
      </xdr:nvSpPr>
      <xdr:spPr>
        <a:xfrm>
          <a:off x="6705111" y="131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138742</xdr:rowOff>
    </xdr:from>
    <xdr:to>
      <xdr:col>55</xdr:col>
      <xdr:colOff>0</xdr:colOff>
      <xdr:row>97</xdr:row>
      <xdr:rowOff>150257</xdr:rowOff>
    </xdr:to>
    <xdr:cxnSp macro="">
      <xdr:nvCxnSpPr>
        <xdr:cNvPr id="461" name="直線コネクタ 460"/>
        <xdr:cNvCxnSpPr/>
      </xdr:nvCxnSpPr>
      <xdr:spPr>
        <a:xfrm flipV="1">
          <a:off x="9639300" y="16769392"/>
          <a:ext cx="838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150257</xdr:rowOff>
    </xdr:from>
    <xdr:to>
      <xdr:col>50</xdr:col>
      <xdr:colOff>114300</xdr:colOff>
      <xdr:row>97</xdr:row>
      <xdr:rowOff>155547</xdr:rowOff>
    </xdr:to>
    <xdr:cxnSp macro="">
      <xdr:nvCxnSpPr>
        <xdr:cNvPr id="464" name="直線コネクタ 463"/>
        <xdr:cNvCxnSpPr/>
      </xdr:nvCxnSpPr>
      <xdr:spPr>
        <a:xfrm flipV="1">
          <a:off x="8750300" y="1678090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138819</xdr:rowOff>
    </xdr:from>
    <xdr:to>
      <xdr:col>45</xdr:col>
      <xdr:colOff>177800</xdr:colOff>
      <xdr:row>97</xdr:row>
      <xdr:rowOff>155547</xdr:rowOff>
    </xdr:to>
    <xdr:cxnSp macro="">
      <xdr:nvCxnSpPr>
        <xdr:cNvPr id="467" name="直線コネクタ 466"/>
        <xdr:cNvCxnSpPr/>
      </xdr:nvCxnSpPr>
      <xdr:spPr>
        <a:xfrm>
          <a:off x="7861300" y="16769469"/>
          <a:ext cx="889000" cy="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123785</xdr:rowOff>
    </xdr:from>
    <xdr:to>
      <xdr:col>41</xdr:col>
      <xdr:colOff>50800</xdr:colOff>
      <xdr:row>97</xdr:row>
      <xdr:rowOff>138819</xdr:rowOff>
    </xdr:to>
    <xdr:cxnSp macro="">
      <xdr:nvCxnSpPr>
        <xdr:cNvPr id="470" name="直線コネクタ 469"/>
        <xdr:cNvCxnSpPr/>
      </xdr:nvCxnSpPr>
      <xdr:spPr>
        <a:xfrm>
          <a:off x="6972300" y="16754435"/>
          <a:ext cx="8890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87942</xdr:rowOff>
    </xdr:from>
    <xdr:to>
      <xdr:col>55</xdr:col>
      <xdr:colOff>50800</xdr:colOff>
      <xdr:row>98</xdr:row>
      <xdr:rowOff>18092</xdr:rowOff>
    </xdr:to>
    <xdr:sp macro="" textlink="">
      <xdr:nvSpPr>
        <xdr:cNvPr id="480" name="楕円 479"/>
        <xdr:cNvSpPr/>
      </xdr:nvSpPr>
      <xdr:spPr>
        <a:xfrm>
          <a:off x="10426700" y="167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110819</xdr:rowOff>
    </xdr:from>
    <xdr:ext cx="534377" cy="259045"/>
    <xdr:sp macro="" textlink="">
      <xdr:nvSpPr>
        <xdr:cNvPr id="481" name="土木費該当値テキスト"/>
        <xdr:cNvSpPr txBox="1"/>
      </xdr:nvSpPr>
      <xdr:spPr>
        <a:xfrm>
          <a:off x="10528300" y="165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99457</xdr:rowOff>
    </xdr:from>
    <xdr:to>
      <xdr:col>50</xdr:col>
      <xdr:colOff>165100</xdr:colOff>
      <xdr:row>98</xdr:row>
      <xdr:rowOff>29607</xdr:rowOff>
    </xdr:to>
    <xdr:sp macro="" textlink="">
      <xdr:nvSpPr>
        <xdr:cNvPr id="482" name="楕円 481"/>
        <xdr:cNvSpPr/>
      </xdr:nvSpPr>
      <xdr:spPr>
        <a:xfrm>
          <a:off x="9588500" y="167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20734</xdr:rowOff>
    </xdr:from>
    <xdr:ext cx="534377" cy="259045"/>
    <xdr:sp macro="" textlink="">
      <xdr:nvSpPr>
        <xdr:cNvPr id="483" name="テキスト ボックス 482"/>
        <xdr:cNvSpPr txBox="1"/>
      </xdr:nvSpPr>
      <xdr:spPr>
        <a:xfrm>
          <a:off x="9372111" y="168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104747</xdr:rowOff>
    </xdr:from>
    <xdr:to>
      <xdr:col>46</xdr:col>
      <xdr:colOff>38100</xdr:colOff>
      <xdr:row>98</xdr:row>
      <xdr:rowOff>34897</xdr:rowOff>
    </xdr:to>
    <xdr:sp macro="" textlink="">
      <xdr:nvSpPr>
        <xdr:cNvPr id="484" name="楕円 483"/>
        <xdr:cNvSpPr/>
      </xdr:nvSpPr>
      <xdr:spPr>
        <a:xfrm>
          <a:off x="8699500" y="167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51424</xdr:rowOff>
    </xdr:from>
    <xdr:ext cx="534377" cy="259045"/>
    <xdr:sp macro="" textlink="">
      <xdr:nvSpPr>
        <xdr:cNvPr id="485" name="テキスト ボックス 484"/>
        <xdr:cNvSpPr txBox="1"/>
      </xdr:nvSpPr>
      <xdr:spPr>
        <a:xfrm>
          <a:off x="8483111" y="1651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88019</xdr:rowOff>
    </xdr:from>
    <xdr:to>
      <xdr:col>41</xdr:col>
      <xdr:colOff>101600</xdr:colOff>
      <xdr:row>98</xdr:row>
      <xdr:rowOff>18169</xdr:rowOff>
    </xdr:to>
    <xdr:sp macro="" textlink="">
      <xdr:nvSpPr>
        <xdr:cNvPr id="486" name="楕円 485"/>
        <xdr:cNvSpPr/>
      </xdr:nvSpPr>
      <xdr:spPr>
        <a:xfrm>
          <a:off x="7810500" y="16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34696</xdr:rowOff>
    </xdr:from>
    <xdr:ext cx="534377" cy="259045"/>
    <xdr:sp macro="" textlink="">
      <xdr:nvSpPr>
        <xdr:cNvPr id="487" name="テキスト ボックス 486"/>
        <xdr:cNvSpPr txBox="1"/>
      </xdr:nvSpPr>
      <xdr:spPr>
        <a:xfrm>
          <a:off x="7594111" y="164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72985</xdr:rowOff>
    </xdr:from>
    <xdr:to>
      <xdr:col>36</xdr:col>
      <xdr:colOff>165100</xdr:colOff>
      <xdr:row>98</xdr:row>
      <xdr:rowOff>3135</xdr:rowOff>
    </xdr:to>
    <xdr:sp macro="" textlink="">
      <xdr:nvSpPr>
        <xdr:cNvPr id="488" name="楕円 487"/>
        <xdr:cNvSpPr/>
      </xdr:nvSpPr>
      <xdr:spPr>
        <a:xfrm>
          <a:off x="69215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19662</xdr:rowOff>
    </xdr:from>
    <xdr:ext cx="534377" cy="259045"/>
    <xdr:sp macro="" textlink="">
      <xdr:nvSpPr>
        <xdr:cNvPr id="489" name="テキスト ボックス 488"/>
        <xdr:cNvSpPr txBox="1"/>
      </xdr:nvSpPr>
      <xdr:spPr>
        <a:xfrm>
          <a:off x="6705111" y="164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87173</xdr:rowOff>
    </xdr:from>
    <xdr:to>
      <xdr:col>85</xdr:col>
      <xdr:colOff>127000</xdr:colOff>
      <xdr:row>37</xdr:row>
      <xdr:rowOff>89345</xdr:rowOff>
    </xdr:to>
    <xdr:cxnSp macro="">
      <xdr:nvCxnSpPr>
        <xdr:cNvPr id="518" name="直線コネクタ 517"/>
        <xdr:cNvCxnSpPr/>
      </xdr:nvCxnSpPr>
      <xdr:spPr>
        <a:xfrm flipV="1">
          <a:off x="15481300" y="643082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89345</xdr:rowOff>
    </xdr:from>
    <xdr:to>
      <xdr:col>81</xdr:col>
      <xdr:colOff>50800</xdr:colOff>
      <xdr:row>37</xdr:row>
      <xdr:rowOff>96761</xdr:rowOff>
    </xdr:to>
    <xdr:cxnSp macro="">
      <xdr:nvCxnSpPr>
        <xdr:cNvPr id="521" name="直線コネクタ 520"/>
        <xdr:cNvCxnSpPr/>
      </xdr:nvCxnSpPr>
      <xdr:spPr>
        <a:xfrm flipV="1">
          <a:off x="14592300" y="6432995"/>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96761</xdr:rowOff>
    </xdr:from>
    <xdr:to>
      <xdr:col>76</xdr:col>
      <xdr:colOff>114300</xdr:colOff>
      <xdr:row>37</xdr:row>
      <xdr:rowOff>122822</xdr:rowOff>
    </xdr:to>
    <xdr:cxnSp macro="">
      <xdr:nvCxnSpPr>
        <xdr:cNvPr id="524" name="直線コネクタ 523"/>
        <xdr:cNvCxnSpPr/>
      </xdr:nvCxnSpPr>
      <xdr:spPr>
        <a:xfrm flipV="1">
          <a:off x="13703300" y="644041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119164</xdr:rowOff>
    </xdr:from>
    <xdr:to>
      <xdr:col>71</xdr:col>
      <xdr:colOff>177800</xdr:colOff>
      <xdr:row>37</xdr:row>
      <xdr:rowOff>122822</xdr:rowOff>
    </xdr:to>
    <xdr:cxnSp macro="">
      <xdr:nvCxnSpPr>
        <xdr:cNvPr id="527" name="直線コネクタ 526"/>
        <xdr:cNvCxnSpPr/>
      </xdr:nvCxnSpPr>
      <xdr:spPr>
        <a:xfrm>
          <a:off x="12814300" y="64628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36373</xdr:rowOff>
    </xdr:from>
    <xdr:to>
      <xdr:col>85</xdr:col>
      <xdr:colOff>177800</xdr:colOff>
      <xdr:row>37</xdr:row>
      <xdr:rowOff>137973</xdr:rowOff>
    </xdr:to>
    <xdr:sp macro="" textlink="">
      <xdr:nvSpPr>
        <xdr:cNvPr id="537" name="楕円 536"/>
        <xdr:cNvSpPr/>
      </xdr:nvSpPr>
      <xdr:spPr>
        <a:xfrm>
          <a:off x="16268700" y="63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122750</xdr:rowOff>
    </xdr:from>
    <xdr:ext cx="534377" cy="259045"/>
    <xdr:sp macro="" textlink="">
      <xdr:nvSpPr>
        <xdr:cNvPr id="538" name="消防費該当値テキスト"/>
        <xdr:cNvSpPr txBox="1"/>
      </xdr:nvSpPr>
      <xdr:spPr>
        <a:xfrm>
          <a:off x="16370300" y="62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38545</xdr:rowOff>
    </xdr:from>
    <xdr:to>
      <xdr:col>81</xdr:col>
      <xdr:colOff>101600</xdr:colOff>
      <xdr:row>37</xdr:row>
      <xdr:rowOff>140145</xdr:rowOff>
    </xdr:to>
    <xdr:sp macro="" textlink="">
      <xdr:nvSpPr>
        <xdr:cNvPr id="539" name="楕円 538"/>
        <xdr:cNvSpPr/>
      </xdr:nvSpPr>
      <xdr:spPr>
        <a:xfrm>
          <a:off x="15430500" y="63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131271</xdr:rowOff>
    </xdr:from>
    <xdr:ext cx="534377" cy="259045"/>
    <xdr:sp macro="" textlink="">
      <xdr:nvSpPr>
        <xdr:cNvPr id="540" name="テキスト ボックス 539"/>
        <xdr:cNvSpPr txBox="1"/>
      </xdr:nvSpPr>
      <xdr:spPr>
        <a:xfrm>
          <a:off x="15214111" y="64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45961</xdr:rowOff>
    </xdr:from>
    <xdr:to>
      <xdr:col>76</xdr:col>
      <xdr:colOff>165100</xdr:colOff>
      <xdr:row>37</xdr:row>
      <xdr:rowOff>147561</xdr:rowOff>
    </xdr:to>
    <xdr:sp macro="" textlink="">
      <xdr:nvSpPr>
        <xdr:cNvPr id="541" name="楕円 540"/>
        <xdr:cNvSpPr/>
      </xdr:nvSpPr>
      <xdr:spPr>
        <a:xfrm>
          <a:off x="14541500" y="6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138689</xdr:rowOff>
    </xdr:from>
    <xdr:ext cx="534377" cy="259045"/>
    <xdr:sp macro="" textlink="">
      <xdr:nvSpPr>
        <xdr:cNvPr id="542" name="テキスト ボックス 541"/>
        <xdr:cNvSpPr txBox="1"/>
      </xdr:nvSpPr>
      <xdr:spPr>
        <a:xfrm>
          <a:off x="14325111" y="6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72022</xdr:rowOff>
    </xdr:from>
    <xdr:to>
      <xdr:col>72</xdr:col>
      <xdr:colOff>38100</xdr:colOff>
      <xdr:row>38</xdr:row>
      <xdr:rowOff>2172</xdr:rowOff>
    </xdr:to>
    <xdr:sp macro="" textlink="">
      <xdr:nvSpPr>
        <xdr:cNvPr id="543" name="楕円 542"/>
        <xdr:cNvSpPr/>
      </xdr:nvSpPr>
      <xdr:spPr>
        <a:xfrm>
          <a:off x="13652500" y="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164749</xdr:rowOff>
    </xdr:from>
    <xdr:ext cx="534377" cy="259045"/>
    <xdr:sp macro="" textlink="">
      <xdr:nvSpPr>
        <xdr:cNvPr id="544" name="テキスト ボックス 543"/>
        <xdr:cNvSpPr txBox="1"/>
      </xdr:nvSpPr>
      <xdr:spPr>
        <a:xfrm>
          <a:off x="13436111" y="65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68364</xdr:rowOff>
    </xdr:from>
    <xdr:to>
      <xdr:col>67</xdr:col>
      <xdr:colOff>101600</xdr:colOff>
      <xdr:row>37</xdr:row>
      <xdr:rowOff>169964</xdr:rowOff>
    </xdr:to>
    <xdr:sp macro="" textlink="">
      <xdr:nvSpPr>
        <xdr:cNvPr id="545" name="楕円 544"/>
        <xdr:cNvSpPr/>
      </xdr:nvSpPr>
      <xdr:spPr>
        <a:xfrm>
          <a:off x="12763500" y="64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161091</xdr:rowOff>
    </xdr:from>
    <xdr:ext cx="534377" cy="259045"/>
    <xdr:sp macro="" textlink="">
      <xdr:nvSpPr>
        <xdr:cNvPr id="546" name="テキスト ボックス 545"/>
        <xdr:cNvSpPr txBox="1"/>
      </xdr:nvSpPr>
      <xdr:spPr>
        <a:xfrm>
          <a:off x="12547111" y="65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42080</xdr:rowOff>
    </xdr:from>
    <xdr:to>
      <xdr:col>85</xdr:col>
      <xdr:colOff>127000</xdr:colOff>
      <xdr:row>56</xdr:row>
      <xdr:rowOff>44869</xdr:rowOff>
    </xdr:to>
    <xdr:cxnSp macro="">
      <xdr:nvCxnSpPr>
        <xdr:cNvPr id="575" name="直線コネクタ 574"/>
        <xdr:cNvCxnSpPr/>
      </xdr:nvCxnSpPr>
      <xdr:spPr>
        <a:xfrm flipV="1">
          <a:off x="15481300" y="964328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44869</xdr:rowOff>
    </xdr:from>
    <xdr:to>
      <xdr:col>81</xdr:col>
      <xdr:colOff>50800</xdr:colOff>
      <xdr:row>56</xdr:row>
      <xdr:rowOff>54463</xdr:rowOff>
    </xdr:to>
    <xdr:cxnSp macro="">
      <xdr:nvCxnSpPr>
        <xdr:cNvPr id="578" name="直線コネクタ 577"/>
        <xdr:cNvCxnSpPr/>
      </xdr:nvCxnSpPr>
      <xdr:spPr>
        <a:xfrm flipV="1">
          <a:off x="14592300" y="9646069"/>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54463</xdr:rowOff>
    </xdr:from>
    <xdr:to>
      <xdr:col>76</xdr:col>
      <xdr:colOff>114300</xdr:colOff>
      <xdr:row>56</xdr:row>
      <xdr:rowOff>101478</xdr:rowOff>
    </xdr:to>
    <xdr:cxnSp macro="">
      <xdr:nvCxnSpPr>
        <xdr:cNvPr id="581" name="直線コネクタ 580"/>
        <xdr:cNvCxnSpPr/>
      </xdr:nvCxnSpPr>
      <xdr:spPr>
        <a:xfrm flipV="1">
          <a:off x="13703300" y="9655663"/>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101478</xdr:rowOff>
    </xdr:from>
    <xdr:to>
      <xdr:col>71</xdr:col>
      <xdr:colOff>177800</xdr:colOff>
      <xdr:row>57</xdr:row>
      <xdr:rowOff>8202</xdr:rowOff>
    </xdr:to>
    <xdr:cxnSp macro="">
      <xdr:nvCxnSpPr>
        <xdr:cNvPr id="584" name="直線コネクタ 583"/>
        <xdr:cNvCxnSpPr/>
      </xdr:nvCxnSpPr>
      <xdr:spPr>
        <a:xfrm flipV="1">
          <a:off x="12814300" y="9702678"/>
          <a:ext cx="889000" cy="7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162730</xdr:rowOff>
    </xdr:from>
    <xdr:to>
      <xdr:col>85</xdr:col>
      <xdr:colOff>177800</xdr:colOff>
      <xdr:row>56</xdr:row>
      <xdr:rowOff>92880</xdr:rowOff>
    </xdr:to>
    <xdr:sp macro="" textlink="">
      <xdr:nvSpPr>
        <xdr:cNvPr id="594" name="楕円 593"/>
        <xdr:cNvSpPr/>
      </xdr:nvSpPr>
      <xdr:spPr>
        <a:xfrm>
          <a:off x="16268700" y="95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14157</xdr:rowOff>
    </xdr:from>
    <xdr:ext cx="534377" cy="259045"/>
    <xdr:sp macro="" textlink="">
      <xdr:nvSpPr>
        <xdr:cNvPr id="595" name="教育費該当値テキスト"/>
        <xdr:cNvSpPr txBox="1"/>
      </xdr:nvSpPr>
      <xdr:spPr>
        <a:xfrm>
          <a:off x="16370300" y="94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165519</xdr:rowOff>
    </xdr:from>
    <xdr:to>
      <xdr:col>81</xdr:col>
      <xdr:colOff>101600</xdr:colOff>
      <xdr:row>56</xdr:row>
      <xdr:rowOff>95669</xdr:rowOff>
    </xdr:to>
    <xdr:sp macro="" textlink="">
      <xdr:nvSpPr>
        <xdr:cNvPr id="596" name="楕円 595"/>
        <xdr:cNvSpPr/>
      </xdr:nvSpPr>
      <xdr:spPr>
        <a:xfrm>
          <a:off x="15430500" y="95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112196</xdr:rowOff>
    </xdr:from>
    <xdr:ext cx="534377" cy="259045"/>
    <xdr:sp macro="" textlink="">
      <xdr:nvSpPr>
        <xdr:cNvPr id="597" name="テキスト ボックス 596"/>
        <xdr:cNvSpPr txBox="1"/>
      </xdr:nvSpPr>
      <xdr:spPr>
        <a:xfrm>
          <a:off x="15214111" y="93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3663</xdr:rowOff>
    </xdr:from>
    <xdr:to>
      <xdr:col>76</xdr:col>
      <xdr:colOff>165100</xdr:colOff>
      <xdr:row>56</xdr:row>
      <xdr:rowOff>105263</xdr:rowOff>
    </xdr:to>
    <xdr:sp macro="" textlink="">
      <xdr:nvSpPr>
        <xdr:cNvPr id="598" name="楕円 597"/>
        <xdr:cNvSpPr/>
      </xdr:nvSpPr>
      <xdr:spPr>
        <a:xfrm>
          <a:off x="14541500" y="96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121790</xdr:rowOff>
    </xdr:from>
    <xdr:ext cx="534377" cy="259045"/>
    <xdr:sp macro="" textlink="">
      <xdr:nvSpPr>
        <xdr:cNvPr id="599" name="テキスト ボックス 598"/>
        <xdr:cNvSpPr txBox="1"/>
      </xdr:nvSpPr>
      <xdr:spPr>
        <a:xfrm>
          <a:off x="14325111" y="93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50678</xdr:rowOff>
    </xdr:from>
    <xdr:to>
      <xdr:col>72</xdr:col>
      <xdr:colOff>38100</xdr:colOff>
      <xdr:row>56</xdr:row>
      <xdr:rowOff>152278</xdr:rowOff>
    </xdr:to>
    <xdr:sp macro="" textlink="">
      <xdr:nvSpPr>
        <xdr:cNvPr id="600" name="楕円 599"/>
        <xdr:cNvSpPr/>
      </xdr:nvSpPr>
      <xdr:spPr>
        <a:xfrm>
          <a:off x="13652500" y="96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143405</xdr:rowOff>
    </xdr:from>
    <xdr:ext cx="534377" cy="259045"/>
    <xdr:sp macro="" textlink="">
      <xdr:nvSpPr>
        <xdr:cNvPr id="601" name="テキスト ボックス 600"/>
        <xdr:cNvSpPr txBox="1"/>
      </xdr:nvSpPr>
      <xdr:spPr>
        <a:xfrm>
          <a:off x="13436111" y="97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128852</xdr:rowOff>
    </xdr:from>
    <xdr:to>
      <xdr:col>67</xdr:col>
      <xdr:colOff>101600</xdr:colOff>
      <xdr:row>57</xdr:row>
      <xdr:rowOff>59002</xdr:rowOff>
    </xdr:to>
    <xdr:sp macro="" textlink="">
      <xdr:nvSpPr>
        <xdr:cNvPr id="602" name="楕円 601"/>
        <xdr:cNvSpPr/>
      </xdr:nvSpPr>
      <xdr:spPr>
        <a:xfrm>
          <a:off x="12763500" y="97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50129</xdr:rowOff>
    </xdr:from>
    <xdr:ext cx="534377" cy="259045"/>
    <xdr:sp macro="" textlink="">
      <xdr:nvSpPr>
        <xdr:cNvPr id="603" name="テキスト ボックス 602"/>
        <xdr:cNvSpPr txBox="1"/>
      </xdr:nvSpPr>
      <xdr:spPr>
        <a:xfrm>
          <a:off x="12547111" y="98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74416</xdr:rowOff>
    </xdr:from>
    <xdr:to>
      <xdr:col>85</xdr:col>
      <xdr:colOff>127000</xdr:colOff>
      <xdr:row>72</xdr:row>
      <xdr:rowOff>140995</xdr:rowOff>
    </xdr:to>
    <xdr:cxnSp macro="">
      <xdr:nvCxnSpPr>
        <xdr:cNvPr id="632" name="直線コネクタ 631"/>
        <xdr:cNvCxnSpPr/>
      </xdr:nvCxnSpPr>
      <xdr:spPr>
        <a:xfrm flipV="1">
          <a:off x="15481300" y="12418816"/>
          <a:ext cx="8382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140995</xdr:rowOff>
    </xdr:from>
    <xdr:to>
      <xdr:col>81</xdr:col>
      <xdr:colOff>50800</xdr:colOff>
      <xdr:row>77</xdr:row>
      <xdr:rowOff>81807</xdr:rowOff>
    </xdr:to>
    <xdr:cxnSp macro="">
      <xdr:nvCxnSpPr>
        <xdr:cNvPr id="635" name="直線コネクタ 634"/>
        <xdr:cNvCxnSpPr/>
      </xdr:nvCxnSpPr>
      <xdr:spPr>
        <a:xfrm flipV="1">
          <a:off x="14592300" y="12485395"/>
          <a:ext cx="889000" cy="7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7" name="テキスト ボックス 636"/>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81807</xdr:rowOff>
    </xdr:from>
    <xdr:to>
      <xdr:col>76</xdr:col>
      <xdr:colOff>114300</xdr:colOff>
      <xdr:row>78</xdr:row>
      <xdr:rowOff>134080</xdr:rowOff>
    </xdr:to>
    <xdr:cxnSp macro="">
      <xdr:nvCxnSpPr>
        <xdr:cNvPr id="638" name="直線コネクタ 637"/>
        <xdr:cNvCxnSpPr/>
      </xdr:nvCxnSpPr>
      <xdr:spPr>
        <a:xfrm flipV="1">
          <a:off x="13703300" y="13283457"/>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0" name="テキスト ボックス 639"/>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134080</xdr:rowOff>
    </xdr:from>
    <xdr:to>
      <xdr:col>71</xdr:col>
      <xdr:colOff>177800</xdr:colOff>
      <xdr:row>79</xdr:row>
      <xdr:rowOff>38754</xdr:rowOff>
    </xdr:to>
    <xdr:cxnSp macro="">
      <xdr:nvCxnSpPr>
        <xdr:cNvPr id="641" name="直線コネクタ 640"/>
        <xdr:cNvCxnSpPr/>
      </xdr:nvCxnSpPr>
      <xdr:spPr>
        <a:xfrm flipV="1">
          <a:off x="12814300" y="13507180"/>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23616</xdr:rowOff>
    </xdr:from>
    <xdr:to>
      <xdr:col>85</xdr:col>
      <xdr:colOff>177800</xdr:colOff>
      <xdr:row>72</xdr:row>
      <xdr:rowOff>125216</xdr:rowOff>
    </xdr:to>
    <xdr:sp macro="" textlink="">
      <xdr:nvSpPr>
        <xdr:cNvPr id="651" name="楕円 650"/>
        <xdr:cNvSpPr/>
      </xdr:nvSpPr>
      <xdr:spPr>
        <a:xfrm>
          <a:off x="16268700" y="123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46493</xdr:rowOff>
    </xdr:from>
    <xdr:ext cx="534377" cy="259045"/>
    <xdr:sp macro="" textlink="">
      <xdr:nvSpPr>
        <xdr:cNvPr id="652" name="災害復旧費該当値テキスト"/>
        <xdr:cNvSpPr txBox="1"/>
      </xdr:nvSpPr>
      <xdr:spPr>
        <a:xfrm>
          <a:off x="16370300" y="122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90195</xdr:rowOff>
    </xdr:from>
    <xdr:to>
      <xdr:col>81</xdr:col>
      <xdr:colOff>101600</xdr:colOff>
      <xdr:row>73</xdr:row>
      <xdr:rowOff>20345</xdr:rowOff>
    </xdr:to>
    <xdr:sp macro="" textlink="">
      <xdr:nvSpPr>
        <xdr:cNvPr id="653" name="楕円 652"/>
        <xdr:cNvSpPr/>
      </xdr:nvSpPr>
      <xdr:spPr>
        <a:xfrm>
          <a:off x="15430500" y="124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36872</xdr:rowOff>
    </xdr:from>
    <xdr:ext cx="534377" cy="259045"/>
    <xdr:sp macro="" textlink="">
      <xdr:nvSpPr>
        <xdr:cNvPr id="654" name="テキスト ボックス 653"/>
        <xdr:cNvSpPr txBox="1"/>
      </xdr:nvSpPr>
      <xdr:spPr>
        <a:xfrm>
          <a:off x="15214111" y="122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31007</xdr:rowOff>
    </xdr:from>
    <xdr:to>
      <xdr:col>76</xdr:col>
      <xdr:colOff>165100</xdr:colOff>
      <xdr:row>77</xdr:row>
      <xdr:rowOff>132607</xdr:rowOff>
    </xdr:to>
    <xdr:sp macro="" textlink="">
      <xdr:nvSpPr>
        <xdr:cNvPr id="655" name="楕円 654"/>
        <xdr:cNvSpPr/>
      </xdr:nvSpPr>
      <xdr:spPr>
        <a:xfrm>
          <a:off x="14541500" y="132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149134</xdr:rowOff>
    </xdr:from>
    <xdr:ext cx="534377" cy="259045"/>
    <xdr:sp macro="" textlink="">
      <xdr:nvSpPr>
        <xdr:cNvPr id="656" name="テキスト ボックス 655"/>
        <xdr:cNvSpPr txBox="1"/>
      </xdr:nvSpPr>
      <xdr:spPr>
        <a:xfrm>
          <a:off x="14325111" y="13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83280</xdr:rowOff>
    </xdr:from>
    <xdr:to>
      <xdr:col>72</xdr:col>
      <xdr:colOff>38100</xdr:colOff>
      <xdr:row>79</xdr:row>
      <xdr:rowOff>13430</xdr:rowOff>
    </xdr:to>
    <xdr:sp macro="" textlink="">
      <xdr:nvSpPr>
        <xdr:cNvPr id="657" name="楕円 656"/>
        <xdr:cNvSpPr/>
      </xdr:nvSpPr>
      <xdr:spPr>
        <a:xfrm>
          <a:off x="13652500" y="134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4557</xdr:rowOff>
    </xdr:from>
    <xdr:ext cx="469744" cy="259045"/>
    <xdr:sp macro="" textlink="">
      <xdr:nvSpPr>
        <xdr:cNvPr id="658" name="テキスト ボックス 657"/>
        <xdr:cNvSpPr txBox="1"/>
      </xdr:nvSpPr>
      <xdr:spPr>
        <a:xfrm>
          <a:off x="13468428" y="135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159404</xdr:rowOff>
    </xdr:from>
    <xdr:to>
      <xdr:col>67</xdr:col>
      <xdr:colOff>101600</xdr:colOff>
      <xdr:row>79</xdr:row>
      <xdr:rowOff>89554</xdr:rowOff>
    </xdr:to>
    <xdr:sp macro="" textlink="">
      <xdr:nvSpPr>
        <xdr:cNvPr id="659" name="楕円 658"/>
        <xdr:cNvSpPr/>
      </xdr:nvSpPr>
      <xdr:spPr>
        <a:xfrm>
          <a:off x="12763500" y="135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80681</xdr:rowOff>
    </xdr:from>
    <xdr:ext cx="378565" cy="259045"/>
    <xdr:sp macro="" textlink="">
      <xdr:nvSpPr>
        <xdr:cNvPr id="660" name="テキスト ボックス 659"/>
        <xdr:cNvSpPr txBox="1"/>
      </xdr:nvSpPr>
      <xdr:spPr>
        <a:xfrm>
          <a:off x="12625017" y="1362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40906</xdr:rowOff>
    </xdr:from>
    <xdr:to>
      <xdr:col>85</xdr:col>
      <xdr:colOff>127000</xdr:colOff>
      <xdr:row>95</xdr:row>
      <xdr:rowOff>46538</xdr:rowOff>
    </xdr:to>
    <xdr:cxnSp macro="">
      <xdr:nvCxnSpPr>
        <xdr:cNvPr id="689" name="直線コネクタ 688"/>
        <xdr:cNvCxnSpPr/>
      </xdr:nvCxnSpPr>
      <xdr:spPr>
        <a:xfrm>
          <a:off x="15481300" y="16328656"/>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102384</xdr:rowOff>
    </xdr:from>
    <xdr:to>
      <xdr:col>81</xdr:col>
      <xdr:colOff>50800</xdr:colOff>
      <xdr:row>95</xdr:row>
      <xdr:rowOff>40906</xdr:rowOff>
    </xdr:to>
    <xdr:cxnSp macro="">
      <xdr:nvCxnSpPr>
        <xdr:cNvPr id="692" name="直線コネクタ 691"/>
        <xdr:cNvCxnSpPr/>
      </xdr:nvCxnSpPr>
      <xdr:spPr>
        <a:xfrm>
          <a:off x="14592300" y="16218684"/>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123561</xdr:rowOff>
    </xdr:from>
    <xdr:to>
      <xdr:col>76</xdr:col>
      <xdr:colOff>114300</xdr:colOff>
      <xdr:row>94</xdr:row>
      <xdr:rowOff>102384</xdr:rowOff>
    </xdr:to>
    <xdr:cxnSp macro="">
      <xdr:nvCxnSpPr>
        <xdr:cNvPr id="695" name="直線コネクタ 694"/>
        <xdr:cNvCxnSpPr/>
      </xdr:nvCxnSpPr>
      <xdr:spPr>
        <a:xfrm>
          <a:off x="13703300" y="16068411"/>
          <a:ext cx="8890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23526</xdr:rowOff>
    </xdr:from>
    <xdr:to>
      <xdr:col>71</xdr:col>
      <xdr:colOff>177800</xdr:colOff>
      <xdr:row>93</xdr:row>
      <xdr:rowOff>123561</xdr:rowOff>
    </xdr:to>
    <xdr:cxnSp macro="">
      <xdr:nvCxnSpPr>
        <xdr:cNvPr id="698" name="直線コネクタ 697"/>
        <xdr:cNvCxnSpPr/>
      </xdr:nvCxnSpPr>
      <xdr:spPr>
        <a:xfrm>
          <a:off x="12814300" y="15968376"/>
          <a:ext cx="8890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167188</xdr:rowOff>
    </xdr:from>
    <xdr:to>
      <xdr:col>85</xdr:col>
      <xdr:colOff>177800</xdr:colOff>
      <xdr:row>95</xdr:row>
      <xdr:rowOff>97338</xdr:rowOff>
    </xdr:to>
    <xdr:sp macro="" textlink="">
      <xdr:nvSpPr>
        <xdr:cNvPr id="708" name="楕円 707"/>
        <xdr:cNvSpPr/>
      </xdr:nvSpPr>
      <xdr:spPr>
        <a:xfrm>
          <a:off x="16268700" y="162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18615</xdr:rowOff>
    </xdr:from>
    <xdr:ext cx="534377" cy="259045"/>
    <xdr:sp macro="" textlink="">
      <xdr:nvSpPr>
        <xdr:cNvPr id="709" name="公債費該当値テキスト"/>
        <xdr:cNvSpPr txBox="1"/>
      </xdr:nvSpPr>
      <xdr:spPr>
        <a:xfrm>
          <a:off x="16370300" y="161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161556</xdr:rowOff>
    </xdr:from>
    <xdr:to>
      <xdr:col>81</xdr:col>
      <xdr:colOff>101600</xdr:colOff>
      <xdr:row>95</xdr:row>
      <xdr:rowOff>91706</xdr:rowOff>
    </xdr:to>
    <xdr:sp macro="" textlink="">
      <xdr:nvSpPr>
        <xdr:cNvPr id="710" name="楕円 709"/>
        <xdr:cNvSpPr/>
      </xdr:nvSpPr>
      <xdr:spPr>
        <a:xfrm>
          <a:off x="15430500" y="162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108233</xdr:rowOff>
    </xdr:from>
    <xdr:ext cx="534377" cy="259045"/>
    <xdr:sp macro="" textlink="">
      <xdr:nvSpPr>
        <xdr:cNvPr id="711" name="テキスト ボックス 710"/>
        <xdr:cNvSpPr txBox="1"/>
      </xdr:nvSpPr>
      <xdr:spPr>
        <a:xfrm>
          <a:off x="15214111" y="160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51584</xdr:rowOff>
    </xdr:from>
    <xdr:to>
      <xdr:col>76</xdr:col>
      <xdr:colOff>165100</xdr:colOff>
      <xdr:row>94</xdr:row>
      <xdr:rowOff>153184</xdr:rowOff>
    </xdr:to>
    <xdr:sp macro="" textlink="">
      <xdr:nvSpPr>
        <xdr:cNvPr id="712" name="楕円 711"/>
        <xdr:cNvSpPr/>
      </xdr:nvSpPr>
      <xdr:spPr>
        <a:xfrm>
          <a:off x="14541500" y="161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169711</xdr:rowOff>
    </xdr:from>
    <xdr:ext cx="599010" cy="259045"/>
    <xdr:sp macro="" textlink="">
      <xdr:nvSpPr>
        <xdr:cNvPr id="713" name="テキスト ボックス 712"/>
        <xdr:cNvSpPr txBox="1"/>
      </xdr:nvSpPr>
      <xdr:spPr>
        <a:xfrm>
          <a:off x="14292795" y="1594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72761</xdr:rowOff>
    </xdr:from>
    <xdr:to>
      <xdr:col>72</xdr:col>
      <xdr:colOff>38100</xdr:colOff>
      <xdr:row>94</xdr:row>
      <xdr:rowOff>2911</xdr:rowOff>
    </xdr:to>
    <xdr:sp macro="" textlink="">
      <xdr:nvSpPr>
        <xdr:cNvPr id="714" name="楕円 713"/>
        <xdr:cNvSpPr/>
      </xdr:nvSpPr>
      <xdr:spPr>
        <a:xfrm>
          <a:off x="136525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19438</xdr:rowOff>
    </xdr:from>
    <xdr:ext cx="599010" cy="259045"/>
    <xdr:sp macro="" textlink="">
      <xdr:nvSpPr>
        <xdr:cNvPr id="715" name="テキスト ボックス 714"/>
        <xdr:cNvSpPr txBox="1"/>
      </xdr:nvSpPr>
      <xdr:spPr>
        <a:xfrm>
          <a:off x="13403795" y="1579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144176</xdr:rowOff>
    </xdr:from>
    <xdr:to>
      <xdr:col>67</xdr:col>
      <xdr:colOff>101600</xdr:colOff>
      <xdr:row>93</xdr:row>
      <xdr:rowOff>74326</xdr:rowOff>
    </xdr:to>
    <xdr:sp macro="" textlink="">
      <xdr:nvSpPr>
        <xdr:cNvPr id="716" name="楕円 715"/>
        <xdr:cNvSpPr/>
      </xdr:nvSpPr>
      <xdr:spPr>
        <a:xfrm>
          <a:off x="12763500" y="159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90853</xdr:rowOff>
    </xdr:from>
    <xdr:ext cx="599010" cy="259045"/>
    <xdr:sp macro="" textlink="">
      <xdr:nvSpPr>
        <xdr:cNvPr id="717" name="テキスト ボックス 716"/>
        <xdr:cNvSpPr txBox="1"/>
      </xdr:nvSpPr>
      <xdr:spPr>
        <a:xfrm>
          <a:off x="12514795" y="156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年度にピークを迎え、以降は減少しているものの、依然類似団体の平均よりは高くなっている。今後は合併関連事業により増加が見込まれるので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適切な管理を行い地方債発行を抑制するとともに、計画的な繰上償還を行っていく</a:t>
          </a:r>
          <a:r>
            <a:rPr lang="ja-JP" altLang="en-US" sz="1100" b="0" i="0" baseline="0">
              <a:solidFill>
                <a:schemeClr val="dk1"/>
              </a:solidFill>
              <a:effectLst/>
              <a:latin typeface="+mn-lt"/>
              <a:ea typeface="+mn-ea"/>
              <a:cs typeface="+mn-cs"/>
            </a:rPr>
            <a:t>など抑制に努める。</a:t>
          </a:r>
          <a:endParaRPr lang="ja-JP" altLang="ja-JP">
            <a:effectLst/>
          </a:endParaRPr>
        </a:p>
        <a:p>
          <a:r>
            <a:rPr kumimoji="1" lang="ja-JP" altLang="ja-JP" sz="1100">
              <a:solidFill>
                <a:schemeClr val="dk1"/>
              </a:solidFill>
              <a:effectLst/>
              <a:latin typeface="+mn-lt"/>
              <a:ea typeface="+mn-ea"/>
              <a:cs typeface="+mn-cs"/>
            </a:rPr>
            <a:t>災害復旧費の増加要因については、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平成３０年西日本豪雨災害によるものである。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総務費については、主に基金積立や情報関連整備費などの増額が挙げられる。</a:t>
          </a:r>
          <a:endParaRPr lang="ja-JP" altLang="ja-JP" sz="1400">
            <a:effectLst/>
          </a:endParaRPr>
        </a:p>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主に職員給与や広域入所保育などが増加したものが挙げられる。</a:t>
          </a:r>
          <a:endParaRPr lang="ja-JP" altLang="ja-JP" sz="1400">
            <a:effectLst/>
          </a:endParaRPr>
        </a:p>
        <a:p>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費の増加要因については、</a:t>
          </a:r>
          <a:r>
            <a:rPr kumimoji="1" lang="ja-JP" altLang="en-US" sz="1100">
              <a:solidFill>
                <a:schemeClr val="dk1"/>
              </a:solidFill>
              <a:effectLst/>
              <a:latin typeface="+mn-lt"/>
              <a:ea typeface="+mn-ea"/>
              <a:cs typeface="+mn-cs"/>
            </a:rPr>
            <a:t>主にプレミアム商品券の発行事業などが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ものが挙げられる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財政調整基金については積立はほぼ実施していない。今後は、公共施設等の老朽化対策等に係る経費の増大が見込まれるため、積立額の減少が見込まれる。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a:t>
          </a:r>
          <a:r>
            <a:rPr lang="ja-JP" altLang="en-US" sz="1100" b="0" i="0" baseline="0">
              <a:solidFill>
                <a:schemeClr val="dk1"/>
              </a:solidFill>
              <a:effectLst/>
              <a:latin typeface="+mn-lt"/>
              <a:ea typeface="+mn-ea"/>
              <a:cs typeface="+mn-cs"/>
            </a:rPr>
            <a:t>交付税の算定替え</a:t>
          </a:r>
          <a:r>
            <a:rPr lang="ja-JP" altLang="ja-JP" sz="1100" b="0" i="0" baseline="0">
              <a:solidFill>
                <a:schemeClr val="dk1"/>
              </a:solidFill>
              <a:effectLst/>
              <a:latin typeface="+mn-lt"/>
              <a:ea typeface="+mn-ea"/>
              <a:cs typeface="+mn-cs"/>
            </a:rPr>
            <a:t>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11952306</v>
      </c>
      <c r="BO4" s="393"/>
      <c r="BP4" s="393"/>
      <c r="BQ4" s="393"/>
      <c r="BR4" s="393"/>
      <c r="BS4" s="393"/>
      <c r="BT4" s="393"/>
      <c r="BU4" s="394"/>
      <c r="BV4" s="392">
        <v>12000282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8.3000000000000007</v>
      </c>
      <c r="CU4" s="399"/>
      <c r="CV4" s="399"/>
      <c r="CW4" s="399"/>
      <c r="CX4" s="399"/>
      <c r="CY4" s="399"/>
      <c r="CZ4" s="399"/>
      <c r="DA4" s="400"/>
      <c r="DB4" s="398">
        <v>10.199999999999999</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11378800</v>
      </c>
      <c r="BO5" s="430"/>
      <c r="BP5" s="430"/>
      <c r="BQ5" s="430"/>
      <c r="BR5" s="430"/>
      <c r="BS5" s="430"/>
      <c r="BT5" s="430"/>
      <c r="BU5" s="431"/>
      <c r="BV5" s="429">
        <v>11240760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84.2</v>
      </c>
      <c r="CU5" s="427"/>
      <c r="CV5" s="427"/>
      <c r="CW5" s="427"/>
      <c r="CX5" s="427"/>
      <c r="CY5" s="427"/>
      <c r="CZ5" s="427"/>
      <c r="DA5" s="428"/>
      <c r="DB5" s="426">
        <v>83.1</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573506</v>
      </c>
      <c r="BO6" s="430"/>
      <c r="BP6" s="430"/>
      <c r="BQ6" s="430"/>
      <c r="BR6" s="430"/>
      <c r="BS6" s="430"/>
      <c r="BT6" s="430"/>
      <c r="BU6" s="431"/>
      <c r="BV6" s="429">
        <v>759522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84.2</v>
      </c>
      <c r="CU6" s="467"/>
      <c r="CV6" s="467"/>
      <c r="CW6" s="467"/>
      <c r="CX6" s="467"/>
      <c r="CY6" s="467"/>
      <c r="CZ6" s="467"/>
      <c r="DA6" s="468"/>
      <c r="DB6" s="466">
        <v>86.5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13852</v>
      </c>
      <c r="BO7" s="430"/>
      <c r="BP7" s="430"/>
      <c r="BQ7" s="430"/>
      <c r="BR7" s="430"/>
      <c r="BS7" s="430"/>
      <c r="BT7" s="430"/>
      <c r="BU7" s="431"/>
      <c r="BV7" s="429">
        <v>55900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6740600</v>
      </c>
      <c r="CU7" s="430"/>
      <c r="CV7" s="430"/>
      <c r="CW7" s="430"/>
      <c r="CX7" s="430"/>
      <c r="CY7" s="430"/>
      <c r="CZ7" s="430"/>
      <c r="DA7" s="431"/>
      <c r="DB7" s="429">
        <v>6881042</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559654</v>
      </c>
      <c r="BO8" s="430"/>
      <c r="BP8" s="430"/>
      <c r="BQ8" s="430"/>
      <c r="BR8" s="430"/>
      <c r="BS8" s="430"/>
      <c r="BT8" s="430"/>
      <c r="BU8" s="431"/>
      <c r="BV8" s="429">
        <v>703622</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0.25</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14432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-143968</v>
      </c>
      <c r="BO9" s="430"/>
      <c r="BP9" s="430"/>
      <c r="BQ9" s="430"/>
      <c r="BR9" s="430"/>
      <c r="BS9" s="430"/>
      <c r="BT9" s="430"/>
      <c r="BU9" s="431"/>
      <c r="BV9" s="429">
        <v>24733</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15.4</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15642</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3123</v>
      </c>
      <c r="BO10" s="430"/>
      <c r="BP10" s="430"/>
      <c r="BQ10" s="430"/>
      <c r="BR10" s="430"/>
      <c r="BS10" s="430"/>
      <c r="BT10" s="430"/>
      <c r="BU10" s="431"/>
      <c r="BV10" s="429">
        <v>3661</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c r="A12" s="187"/>
      <c r="B12" s="489" t="s">
        <v>127</v>
      </c>
      <c r="C12" s="490"/>
      <c r="D12" s="490"/>
      <c r="E12" s="490"/>
      <c r="F12" s="490"/>
      <c r="G12" s="490"/>
      <c r="H12" s="490"/>
      <c r="I12" s="490"/>
      <c r="J12" s="490"/>
      <c r="K12" s="491"/>
      <c r="L12" s="498" t="s">
        <v>128</v>
      </c>
      <c r="M12" s="499"/>
      <c r="N12" s="499"/>
      <c r="O12" s="499"/>
      <c r="P12" s="499"/>
      <c r="Q12" s="500"/>
      <c r="R12" s="501">
        <v>14065</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101</v>
      </c>
      <c r="AV12" s="462"/>
      <c r="AW12" s="462"/>
      <c r="AX12" s="462"/>
      <c r="AY12" s="463" t="s">
        <v>132</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50000</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134</v>
      </c>
      <c r="CU12" s="470"/>
      <c r="CV12" s="470"/>
      <c r="CW12" s="470"/>
      <c r="CX12" s="470"/>
      <c r="CY12" s="470"/>
      <c r="CZ12" s="470"/>
      <c r="DA12" s="471"/>
      <c r="DB12" s="469" t="s">
        <v>134</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135</v>
      </c>
      <c r="N13" s="521"/>
      <c r="O13" s="521"/>
      <c r="P13" s="521"/>
      <c r="Q13" s="522"/>
      <c r="R13" s="513">
        <v>13993</v>
      </c>
      <c r="S13" s="514"/>
      <c r="T13" s="514"/>
      <c r="U13" s="514"/>
      <c r="V13" s="515"/>
      <c r="W13" s="445" t="s">
        <v>136</v>
      </c>
      <c r="X13" s="446"/>
      <c r="Y13" s="446"/>
      <c r="Z13" s="446"/>
      <c r="AA13" s="446"/>
      <c r="AB13" s="436"/>
      <c r="AC13" s="480">
        <v>1183</v>
      </c>
      <c r="AD13" s="481"/>
      <c r="AE13" s="481"/>
      <c r="AF13" s="481"/>
      <c r="AG13" s="523"/>
      <c r="AH13" s="480">
        <v>1247</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-140845</v>
      </c>
      <c r="BO13" s="430"/>
      <c r="BP13" s="430"/>
      <c r="BQ13" s="430"/>
      <c r="BR13" s="430"/>
      <c r="BS13" s="430"/>
      <c r="BT13" s="430"/>
      <c r="BU13" s="431"/>
      <c r="BV13" s="429">
        <v>-21606</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9.3000000000000007</v>
      </c>
      <c r="CU13" s="427"/>
      <c r="CV13" s="427"/>
      <c r="CW13" s="427"/>
      <c r="CX13" s="427"/>
      <c r="CY13" s="427"/>
      <c r="CZ13" s="427"/>
      <c r="DA13" s="428"/>
      <c r="DB13" s="426">
        <v>10.1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141</v>
      </c>
      <c r="M14" s="511"/>
      <c r="N14" s="511"/>
      <c r="O14" s="511"/>
      <c r="P14" s="511"/>
      <c r="Q14" s="512"/>
      <c r="R14" s="513">
        <v>14388</v>
      </c>
      <c r="S14" s="514"/>
      <c r="T14" s="514"/>
      <c r="U14" s="514"/>
      <c r="V14" s="515"/>
      <c r="W14" s="419"/>
      <c r="X14" s="420"/>
      <c r="Y14" s="420"/>
      <c r="Z14" s="420"/>
      <c r="AA14" s="420"/>
      <c r="AB14" s="409"/>
      <c r="AC14" s="516">
        <v>17.100000000000001</v>
      </c>
      <c r="AD14" s="517"/>
      <c r="AE14" s="517"/>
      <c r="AF14" s="517"/>
      <c r="AG14" s="518"/>
      <c r="AH14" s="516">
        <v>17.600000000000001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38.299999999999997</v>
      </c>
      <c r="CU14" s="528"/>
      <c r="CV14" s="528"/>
      <c r="CW14" s="528"/>
      <c r="CX14" s="528"/>
      <c r="CY14" s="528"/>
      <c r="CZ14" s="528"/>
      <c r="DA14" s="529"/>
      <c r="DB14" s="527">
        <v>21.8</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135</v>
      </c>
      <c r="N15" s="521"/>
      <c r="O15" s="521"/>
      <c r="P15" s="521"/>
      <c r="Q15" s="522"/>
      <c r="R15" s="513">
        <v>14304</v>
      </c>
      <c r="S15" s="514"/>
      <c r="T15" s="514"/>
      <c r="U15" s="514"/>
      <c r="V15" s="515"/>
      <c r="W15" s="445" t="s">
        <v>143</v>
      </c>
      <c r="X15" s="446"/>
      <c r="Y15" s="446"/>
      <c r="Z15" s="446"/>
      <c r="AA15" s="446"/>
      <c r="AB15" s="436"/>
      <c r="AC15" s="480">
        <v>1922</v>
      </c>
      <c r="AD15" s="481"/>
      <c r="AE15" s="481"/>
      <c r="AF15" s="481"/>
      <c r="AG15" s="523"/>
      <c r="AH15" s="480">
        <v>1945</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1502753</v>
      </c>
      <c r="BO15" s="393"/>
      <c r="BP15" s="393"/>
      <c r="BQ15" s="393"/>
      <c r="BR15" s="393"/>
      <c r="BS15" s="393"/>
      <c r="BT15" s="393"/>
      <c r="BU15" s="394"/>
      <c r="BV15" s="392">
        <v>1510881</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27.8</v>
      </c>
      <c r="AD16" s="517"/>
      <c r="AE16" s="517"/>
      <c r="AF16" s="517"/>
      <c r="AG16" s="518"/>
      <c r="AH16" s="516">
        <v>27.4</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6121976</v>
      </c>
      <c r="BO16" s="430"/>
      <c r="BP16" s="430"/>
      <c r="BQ16" s="430"/>
      <c r="BR16" s="430"/>
      <c r="BS16" s="430"/>
      <c r="BT16" s="430"/>
      <c r="BU16" s="431"/>
      <c r="BV16" s="429">
        <v>6069968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149</v>
      </c>
      <c r="N17" s="537"/>
      <c r="O17" s="537"/>
      <c r="P17" s="537"/>
      <c r="Q17" s="538"/>
      <c r="R17" s="533" t="s">
        <v>147</v>
      </c>
      <c r="S17" s="534"/>
      <c r="T17" s="534"/>
      <c r="U17" s="534"/>
      <c r="V17" s="535"/>
      <c r="W17" s="445" t="s">
        <v>150</v>
      </c>
      <c r="X17" s="446"/>
      <c r="Y17" s="446"/>
      <c r="Z17" s="446"/>
      <c r="AA17" s="446"/>
      <c r="AB17" s="436"/>
      <c r="AC17" s="480">
        <v>3821</v>
      </c>
      <c r="AD17" s="481"/>
      <c r="AE17" s="481"/>
      <c r="AF17" s="481"/>
      <c r="AG17" s="523"/>
      <c r="AH17" s="480">
        <v>3894</v>
      </c>
      <c r="AI17" s="481"/>
      <c r="AJ17" s="481"/>
      <c r="AK17" s="481"/>
      <c r="AL17" s="482"/>
      <c r="AM17" s="458"/>
      <c r="AN17" s="459"/>
      <c r="AO17" s="459"/>
      <c r="AP17" s="459"/>
      <c r="AQ17" s="459"/>
      <c r="AR17" s="459"/>
      <c r="AS17" s="459"/>
      <c r="AT17" s="460"/>
      <c r="AU17" s="461"/>
      <c r="AV17" s="462"/>
      <c r="AW17" s="462"/>
      <c r="AX17" s="462"/>
      <c r="AY17" s="463" t="s">
        <v>151</v>
      </c>
      <c r="AZ17" s="464"/>
      <c r="BA17" s="464"/>
      <c r="BB17" s="464"/>
      <c r="BC17" s="464"/>
      <c r="BD17" s="464"/>
      <c r="BE17" s="464"/>
      <c r="BF17" s="464"/>
      <c r="BG17" s="464"/>
      <c r="BH17" s="464"/>
      <c r="BI17" s="464"/>
      <c r="BJ17" s="464"/>
      <c r="BK17" s="464"/>
      <c r="BL17" s="464"/>
      <c r="BM17" s="465"/>
      <c r="BN17" s="429">
        <v>1861608</v>
      </c>
      <c r="BO17" s="430"/>
      <c r="BP17" s="430"/>
      <c r="BQ17" s="430"/>
      <c r="BR17" s="430"/>
      <c r="BS17" s="430"/>
      <c r="BT17" s="430"/>
      <c r="BU17" s="431"/>
      <c r="BV17" s="429">
        <v>1869601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152</v>
      </c>
      <c r="C18" s="472"/>
      <c r="D18" s="472"/>
      <c r="E18" s="544"/>
      <c r="F18" s="544"/>
      <c r="G18" s="544"/>
      <c r="H18" s="544"/>
      <c r="I18" s="544"/>
      <c r="J18" s="544"/>
      <c r="K18" s="544"/>
      <c r="L18" s="545">
        <v>232.17</v>
      </c>
      <c r="M18" s="545"/>
      <c r="N18" s="545"/>
      <c r="O18" s="545"/>
      <c r="P18" s="545"/>
      <c r="Q18" s="545"/>
      <c r="R18" s="546"/>
      <c r="S18" s="546"/>
      <c r="T18" s="546"/>
      <c r="U18" s="546"/>
      <c r="V18" s="547"/>
      <c r="W18" s="447"/>
      <c r="X18" s="448"/>
      <c r="Y18" s="448"/>
      <c r="Z18" s="448"/>
      <c r="AA18" s="448"/>
      <c r="AB18" s="439"/>
      <c r="AC18" s="548">
        <v>55.2</v>
      </c>
      <c r="AD18" s="549"/>
      <c r="AE18" s="549"/>
      <c r="AF18" s="549"/>
      <c r="AG18" s="550"/>
      <c r="AH18" s="548">
        <v>55</v>
      </c>
      <c r="AI18" s="549"/>
      <c r="AJ18" s="549"/>
      <c r="AK18" s="549"/>
      <c r="AL18" s="551"/>
      <c r="AM18" s="458"/>
      <c r="AN18" s="459"/>
      <c r="AO18" s="459"/>
      <c r="AP18" s="459"/>
      <c r="AQ18" s="459"/>
      <c r="AR18" s="459"/>
      <c r="AS18" s="459"/>
      <c r="AT18" s="460"/>
      <c r="AU18" s="461"/>
      <c r="AV18" s="462"/>
      <c r="AW18" s="462"/>
      <c r="AX18" s="462"/>
      <c r="AY18" s="463" t="s">
        <v>153</v>
      </c>
      <c r="AZ18" s="464"/>
      <c r="BA18" s="464"/>
      <c r="BB18" s="464"/>
      <c r="BC18" s="464"/>
      <c r="BD18" s="464"/>
      <c r="BE18" s="464"/>
      <c r="BF18" s="464"/>
      <c r="BG18" s="464"/>
      <c r="BH18" s="464"/>
      <c r="BI18" s="464"/>
      <c r="BJ18" s="464"/>
      <c r="BK18" s="464"/>
      <c r="BL18" s="464"/>
      <c r="BM18" s="465"/>
      <c r="BN18" s="429">
        <v>5634889</v>
      </c>
      <c r="BO18" s="430"/>
      <c r="BP18" s="430"/>
      <c r="BQ18" s="430"/>
      <c r="BR18" s="430"/>
      <c r="BS18" s="430"/>
      <c r="BT18" s="430"/>
      <c r="BU18" s="431"/>
      <c r="BV18" s="429">
        <v>5795499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154</v>
      </c>
      <c r="C19" s="472"/>
      <c r="D19" s="472"/>
      <c r="E19" s="544"/>
      <c r="F19" s="544"/>
      <c r="G19" s="544"/>
      <c r="H19" s="544"/>
      <c r="I19" s="544"/>
      <c r="J19" s="544"/>
      <c r="K19" s="544"/>
      <c r="L19" s="552">
        <v>62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155</v>
      </c>
      <c r="AZ19" s="464"/>
      <c r="BA19" s="464"/>
      <c r="BB19" s="464"/>
      <c r="BC19" s="464"/>
      <c r="BD19" s="464"/>
      <c r="BE19" s="464"/>
      <c r="BF19" s="464"/>
      <c r="BG19" s="464"/>
      <c r="BH19" s="464"/>
      <c r="BI19" s="464"/>
      <c r="BJ19" s="464"/>
      <c r="BK19" s="464"/>
      <c r="BL19" s="464"/>
      <c r="BM19" s="465"/>
      <c r="BN19" s="429">
        <v>7987152</v>
      </c>
      <c r="BO19" s="430"/>
      <c r="BP19" s="430"/>
      <c r="BQ19" s="430"/>
      <c r="BR19" s="430"/>
      <c r="BS19" s="430"/>
      <c r="BT19" s="430"/>
      <c r="BU19" s="431"/>
      <c r="BV19" s="429">
        <v>8241134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156</v>
      </c>
      <c r="C20" s="472"/>
      <c r="D20" s="472"/>
      <c r="E20" s="544"/>
      <c r="F20" s="544"/>
      <c r="G20" s="544"/>
      <c r="H20" s="544"/>
      <c r="I20" s="544"/>
      <c r="J20" s="544"/>
      <c r="K20" s="544"/>
      <c r="L20" s="552">
        <v>5258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157</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158</v>
      </c>
      <c r="C22" s="567"/>
      <c r="D22" s="568"/>
      <c r="E22" s="441" t="s">
        <v>1</v>
      </c>
      <c r="F22" s="446"/>
      <c r="G22" s="446"/>
      <c r="H22" s="446"/>
      <c r="I22" s="446"/>
      <c r="J22" s="446"/>
      <c r="K22" s="436"/>
      <c r="L22" s="441" t="s">
        <v>159</v>
      </c>
      <c r="M22" s="446"/>
      <c r="N22" s="446"/>
      <c r="O22" s="446"/>
      <c r="P22" s="436"/>
      <c r="Q22" s="575" t="s">
        <v>160</v>
      </c>
      <c r="R22" s="576"/>
      <c r="S22" s="576"/>
      <c r="T22" s="576"/>
      <c r="U22" s="576"/>
      <c r="V22" s="577"/>
      <c r="W22" s="581" t="s">
        <v>161</v>
      </c>
      <c r="X22" s="567"/>
      <c r="Y22" s="568"/>
      <c r="Z22" s="441" t="s">
        <v>1</v>
      </c>
      <c r="AA22" s="446"/>
      <c r="AB22" s="446"/>
      <c r="AC22" s="446"/>
      <c r="AD22" s="446"/>
      <c r="AE22" s="446"/>
      <c r="AF22" s="446"/>
      <c r="AG22" s="436"/>
      <c r="AH22" s="594" t="s">
        <v>162</v>
      </c>
      <c r="AI22" s="446"/>
      <c r="AJ22" s="446"/>
      <c r="AK22" s="446"/>
      <c r="AL22" s="436"/>
      <c r="AM22" s="594" t="s">
        <v>163</v>
      </c>
      <c r="AN22" s="595"/>
      <c r="AO22" s="595"/>
      <c r="AP22" s="595"/>
      <c r="AQ22" s="595"/>
      <c r="AR22" s="596"/>
      <c r="AS22" s="575" t="s">
        <v>160</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164</v>
      </c>
      <c r="AZ23" s="390"/>
      <c r="BA23" s="390"/>
      <c r="BB23" s="390"/>
      <c r="BC23" s="390"/>
      <c r="BD23" s="390"/>
      <c r="BE23" s="390"/>
      <c r="BF23" s="390"/>
      <c r="BG23" s="390"/>
      <c r="BH23" s="390"/>
      <c r="BI23" s="390"/>
      <c r="BJ23" s="390"/>
      <c r="BK23" s="390"/>
      <c r="BL23" s="390"/>
      <c r="BM23" s="391"/>
      <c r="BN23" s="429">
        <v>11403827</v>
      </c>
      <c r="BO23" s="430"/>
      <c r="BP23" s="430"/>
      <c r="BQ23" s="430"/>
      <c r="BR23" s="430"/>
      <c r="BS23" s="430"/>
      <c r="BT23" s="430"/>
      <c r="BU23" s="431"/>
      <c r="BV23" s="429">
        <v>11218930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165</v>
      </c>
      <c r="F24" s="459"/>
      <c r="G24" s="459"/>
      <c r="H24" s="459"/>
      <c r="I24" s="459"/>
      <c r="J24" s="459"/>
      <c r="K24" s="460"/>
      <c r="L24" s="480">
        <v>1</v>
      </c>
      <c r="M24" s="481"/>
      <c r="N24" s="481"/>
      <c r="O24" s="481"/>
      <c r="P24" s="523"/>
      <c r="Q24" s="480">
        <v>7350</v>
      </c>
      <c r="R24" s="481"/>
      <c r="S24" s="481"/>
      <c r="T24" s="481"/>
      <c r="U24" s="481"/>
      <c r="V24" s="523"/>
      <c r="W24" s="582"/>
      <c r="X24" s="570"/>
      <c r="Y24" s="571"/>
      <c r="Z24" s="479" t="s">
        <v>166</v>
      </c>
      <c r="AA24" s="459"/>
      <c r="AB24" s="459"/>
      <c r="AC24" s="459"/>
      <c r="AD24" s="459"/>
      <c r="AE24" s="459"/>
      <c r="AF24" s="459"/>
      <c r="AG24" s="460"/>
      <c r="AH24" s="480">
        <v>198</v>
      </c>
      <c r="AI24" s="481"/>
      <c r="AJ24" s="481"/>
      <c r="AK24" s="481"/>
      <c r="AL24" s="523"/>
      <c r="AM24" s="480">
        <v>606078</v>
      </c>
      <c r="AN24" s="481"/>
      <c r="AO24" s="481"/>
      <c r="AP24" s="481"/>
      <c r="AQ24" s="481"/>
      <c r="AR24" s="523"/>
      <c r="AS24" s="480">
        <v>3061</v>
      </c>
      <c r="AT24" s="481"/>
      <c r="AU24" s="481"/>
      <c r="AV24" s="481"/>
      <c r="AW24" s="481"/>
      <c r="AX24" s="482"/>
      <c r="AY24" s="602" t="s">
        <v>167</v>
      </c>
      <c r="AZ24" s="603"/>
      <c r="BA24" s="603"/>
      <c r="BB24" s="603"/>
      <c r="BC24" s="603"/>
      <c r="BD24" s="603"/>
      <c r="BE24" s="603"/>
      <c r="BF24" s="603"/>
      <c r="BG24" s="603"/>
      <c r="BH24" s="603"/>
      <c r="BI24" s="603"/>
      <c r="BJ24" s="603"/>
      <c r="BK24" s="603"/>
      <c r="BL24" s="603"/>
      <c r="BM24" s="604"/>
      <c r="BN24" s="429">
        <v>11031436</v>
      </c>
      <c r="BO24" s="430"/>
      <c r="BP24" s="430"/>
      <c r="BQ24" s="430"/>
      <c r="BR24" s="430"/>
      <c r="BS24" s="430"/>
      <c r="BT24" s="430"/>
      <c r="BU24" s="431"/>
      <c r="BV24" s="429">
        <v>10778903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168</v>
      </c>
      <c r="F25" s="459"/>
      <c r="G25" s="459"/>
      <c r="H25" s="459"/>
      <c r="I25" s="459"/>
      <c r="J25" s="459"/>
      <c r="K25" s="460"/>
      <c r="L25" s="480">
        <v>1</v>
      </c>
      <c r="M25" s="481"/>
      <c r="N25" s="481"/>
      <c r="O25" s="481"/>
      <c r="P25" s="523"/>
      <c r="Q25" s="480">
        <v>5980</v>
      </c>
      <c r="R25" s="481"/>
      <c r="S25" s="481"/>
      <c r="T25" s="481"/>
      <c r="U25" s="481"/>
      <c r="V25" s="523"/>
      <c r="W25" s="582"/>
      <c r="X25" s="570"/>
      <c r="Y25" s="571"/>
      <c r="Z25" s="479" t="s">
        <v>169</v>
      </c>
      <c r="AA25" s="459"/>
      <c r="AB25" s="459"/>
      <c r="AC25" s="459"/>
      <c r="AD25" s="459"/>
      <c r="AE25" s="459"/>
      <c r="AF25" s="459"/>
      <c r="AG25" s="460"/>
      <c r="AH25" s="480" t="s">
        <v>134</v>
      </c>
      <c r="AI25" s="481"/>
      <c r="AJ25" s="481"/>
      <c r="AK25" s="481"/>
      <c r="AL25" s="523"/>
      <c r="AM25" s="480" t="s">
        <v>170</v>
      </c>
      <c r="AN25" s="481"/>
      <c r="AO25" s="481"/>
      <c r="AP25" s="481"/>
      <c r="AQ25" s="481"/>
      <c r="AR25" s="523"/>
      <c r="AS25" s="480" t="s">
        <v>170</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1517524</v>
      </c>
      <c r="BO25" s="393"/>
      <c r="BP25" s="393"/>
      <c r="BQ25" s="393"/>
      <c r="BR25" s="393"/>
      <c r="BS25" s="393"/>
      <c r="BT25" s="393"/>
      <c r="BU25" s="394"/>
      <c r="BV25" s="392">
        <v>4453558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172</v>
      </c>
      <c r="F26" s="459"/>
      <c r="G26" s="459"/>
      <c r="H26" s="459"/>
      <c r="I26" s="459"/>
      <c r="J26" s="459"/>
      <c r="K26" s="460"/>
      <c r="L26" s="480">
        <v>1</v>
      </c>
      <c r="M26" s="481"/>
      <c r="N26" s="481"/>
      <c r="O26" s="481"/>
      <c r="P26" s="523"/>
      <c r="Q26" s="480">
        <v>5590</v>
      </c>
      <c r="R26" s="481"/>
      <c r="S26" s="481"/>
      <c r="T26" s="481"/>
      <c r="U26" s="481"/>
      <c r="V26" s="523"/>
      <c r="W26" s="582"/>
      <c r="X26" s="570"/>
      <c r="Y26" s="571"/>
      <c r="Z26" s="479" t="s">
        <v>173</v>
      </c>
      <c r="AA26" s="592"/>
      <c r="AB26" s="592"/>
      <c r="AC26" s="592"/>
      <c r="AD26" s="592"/>
      <c r="AE26" s="592"/>
      <c r="AF26" s="592"/>
      <c r="AG26" s="593"/>
      <c r="AH26" s="480">
        <v>6</v>
      </c>
      <c r="AI26" s="481"/>
      <c r="AJ26" s="481"/>
      <c r="AK26" s="481"/>
      <c r="AL26" s="523"/>
      <c r="AM26" s="480">
        <v>16758</v>
      </c>
      <c r="AN26" s="481"/>
      <c r="AO26" s="481"/>
      <c r="AP26" s="481"/>
      <c r="AQ26" s="481"/>
      <c r="AR26" s="523"/>
      <c r="AS26" s="480">
        <v>2793</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176</v>
      </c>
      <c r="F27" s="459"/>
      <c r="G27" s="459"/>
      <c r="H27" s="459"/>
      <c r="I27" s="459"/>
      <c r="J27" s="459"/>
      <c r="K27" s="460"/>
      <c r="L27" s="480">
        <v>1</v>
      </c>
      <c r="M27" s="481"/>
      <c r="N27" s="481"/>
      <c r="O27" s="481"/>
      <c r="P27" s="523"/>
      <c r="Q27" s="480">
        <v>3150</v>
      </c>
      <c r="R27" s="481"/>
      <c r="S27" s="481"/>
      <c r="T27" s="481"/>
      <c r="U27" s="481"/>
      <c r="V27" s="523"/>
      <c r="W27" s="582"/>
      <c r="X27" s="570"/>
      <c r="Y27" s="571"/>
      <c r="Z27" s="479" t="s">
        <v>177</v>
      </c>
      <c r="AA27" s="459"/>
      <c r="AB27" s="459"/>
      <c r="AC27" s="459"/>
      <c r="AD27" s="459"/>
      <c r="AE27" s="459"/>
      <c r="AF27" s="459"/>
      <c r="AG27" s="460"/>
      <c r="AH27" s="480">
        <v>1</v>
      </c>
      <c r="AI27" s="481"/>
      <c r="AJ27" s="481"/>
      <c r="AK27" s="481"/>
      <c r="AL27" s="523"/>
      <c r="AM27" s="480" t="s">
        <v>178</v>
      </c>
      <c r="AN27" s="481"/>
      <c r="AO27" s="481"/>
      <c r="AP27" s="481"/>
      <c r="AQ27" s="481"/>
      <c r="AR27" s="523"/>
      <c r="AS27" s="480" t="s">
        <v>179</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336828</v>
      </c>
      <c r="BO27" s="606"/>
      <c r="BP27" s="606"/>
      <c r="BQ27" s="606"/>
      <c r="BR27" s="606"/>
      <c r="BS27" s="606"/>
      <c r="BT27" s="606"/>
      <c r="BU27" s="607"/>
      <c r="BV27" s="605">
        <v>311333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2620</v>
      </c>
      <c r="R28" s="481"/>
      <c r="S28" s="481"/>
      <c r="T28" s="481"/>
      <c r="U28" s="481"/>
      <c r="V28" s="523"/>
      <c r="W28" s="582"/>
      <c r="X28" s="570"/>
      <c r="Y28" s="571"/>
      <c r="Z28" s="479" t="s">
        <v>182</v>
      </c>
      <c r="AA28" s="459"/>
      <c r="AB28" s="459"/>
      <c r="AC28" s="459"/>
      <c r="AD28" s="459"/>
      <c r="AE28" s="459"/>
      <c r="AF28" s="459"/>
      <c r="AG28" s="460"/>
      <c r="AH28" s="480" t="s">
        <v>175</v>
      </c>
      <c r="AI28" s="481"/>
      <c r="AJ28" s="481"/>
      <c r="AK28" s="481"/>
      <c r="AL28" s="523"/>
      <c r="AM28" s="480" t="s">
        <v>170</v>
      </c>
      <c r="AN28" s="481"/>
      <c r="AO28" s="481"/>
      <c r="AP28" s="481"/>
      <c r="AQ28" s="481"/>
      <c r="AR28" s="523"/>
      <c r="AS28" s="480" t="s">
        <v>175</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3343091</v>
      </c>
      <c r="BO28" s="393"/>
      <c r="BP28" s="393"/>
      <c r="BQ28" s="393"/>
      <c r="BR28" s="393"/>
      <c r="BS28" s="393"/>
      <c r="BT28" s="393"/>
      <c r="BU28" s="394"/>
      <c r="BV28" s="392">
        <v>3339968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14</v>
      </c>
      <c r="M29" s="481"/>
      <c r="N29" s="481"/>
      <c r="O29" s="481"/>
      <c r="P29" s="523"/>
      <c r="Q29" s="480">
        <v>2400</v>
      </c>
      <c r="R29" s="481"/>
      <c r="S29" s="481"/>
      <c r="T29" s="481"/>
      <c r="U29" s="481"/>
      <c r="V29" s="523"/>
      <c r="W29" s="583"/>
      <c r="X29" s="584"/>
      <c r="Y29" s="585"/>
      <c r="Z29" s="479" t="s">
        <v>185</v>
      </c>
      <c r="AA29" s="459"/>
      <c r="AB29" s="459"/>
      <c r="AC29" s="459"/>
      <c r="AD29" s="459"/>
      <c r="AE29" s="459"/>
      <c r="AF29" s="459"/>
      <c r="AG29" s="460"/>
      <c r="AH29" s="480">
        <v>199</v>
      </c>
      <c r="AI29" s="481"/>
      <c r="AJ29" s="481"/>
      <c r="AK29" s="481"/>
      <c r="AL29" s="523"/>
      <c r="AM29" s="480">
        <v>609789</v>
      </c>
      <c r="AN29" s="481"/>
      <c r="AO29" s="481"/>
      <c r="AP29" s="481"/>
      <c r="AQ29" s="481"/>
      <c r="AR29" s="523"/>
      <c r="AS29" s="480">
        <v>3064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235704</v>
      </c>
      <c r="BO29" s="430"/>
      <c r="BP29" s="430"/>
      <c r="BQ29" s="430"/>
      <c r="BR29" s="430"/>
      <c r="BS29" s="430"/>
      <c r="BT29" s="430"/>
      <c r="BU29" s="431"/>
      <c r="BV29" s="429">
        <v>235466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3846908</v>
      </c>
      <c r="BO30" s="606"/>
      <c r="BP30" s="606"/>
      <c r="BQ30" s="606"/>
      <c r="BR30" s="606"/>
      <c r="BS30" s="606"/>
      <c r="BT30" s="606"/>
      <c r="BU30" s="607"/>
      <c r="BV30" s="605">
        <v>3590133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198</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8</v>
      </c>
      <c r="V34" s="618"/>
      <c r="W34" s="619" t="str">
        <f>IF('各会計、関係団体の財政状況及び健全化判断比率'!B28="","",'各会計、関係団体の財政状況及び健全化判断比率'!B28)</f>
        <v>美咲町国民健康保険事業特別会計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14</v>
      </c>
      <c r="BF34" s="618"/>
      <c r="BG34" s="619" t="str">
        <f>IF('各会計、関係団体の財政状況及び健全化判断比率'!B34="","",'各会計、関係団体の財政状況及び健全化判断比率'!B34)</f>
        <v>美咲町柵原飯岡簡易水道事業特別会計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24</v>
      </c>
      <c r="BX34" s="618"/>
      <c r="BY34" s="619" t="str">
        <f>IF('各会計、関係団体の財政状況及び健全化判断比率'!B68="","",'各会計、関係団体の財政状況及び健全化判断比率'!B68)</f>
        <v>久米老人ホーム組合一般会計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34</v>
      </c>
      <c r="CP34" s="618"/>
      <c r="CQ34" s="619" t="str">
        <f>IF('各会計、関係団体の財政状況及び健全化判断比率'!BS7="","",'各会計、関係団体の財政状況及び健全化判断比率'!BS7)</f>
        <v>久米郡土地開発公社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美咲町みさきネット事業特別会計</v>
      </c>
      <c r="F35" s="619"/>
      <c r="G35" s="619"/>
      <c r="H35" s="619"/>
      <c r="I35" s="619"/>
      <c r="J35" s="619"/>
      <c r="K35" s="619"/>
      <c r="L35" s="619"/>
      <c r="M35" s="619"/>
      <c r="N35" s="619"/>
      <c r="O35" s="619"/>
      <c r="P35" s="619"/>
      <c r="Q35" s="619"/>
      <c r="R35" s="619"/>
      <c r="S35" s="619"/>
      <c r="T35" s="214"/>
      <c r="U35" s="618">
        <f>IF(W35="","",U34+1)</f>
        <v>9</v>
      </c>
      <c r="V35" s="618"/>
      <c r="W35" s="619" t="str">
        <f>IF('各会計、関係団体の財政状況及び健全化判断比率'!B29="","",'各会計、関係団体の財政状況及び健全化判断比率'!B29)</f>
        <v>美咲町介護保険事業特別会計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15</v>
      </c>
      <c r="BF35" s="618"/>
      <c r="BG35" s="619" t="str">
        <f>IF('各会計、関係団体の財政状況及び健全化判断比率'!B35="","",'各会計、関係団体の財政状況及び健全化判断比率'!B35)</f>
        <v>美咲町柵原北部簡易水道事業特別会計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25</v>
      </c>
      <c r="BX35" s="618"/>
      <c r="BY35" s="619" t="str">
        <f>IF('各会計、関係団体の財政状況及び健全化判断比率'!B69="","",'各会計、関係団体の財政状況及び健全化判断比率'!B69)</f>
        <v>久米老人ホーム組合指定訪問介護事業特別会計</v>
      </c>
      <c r="BZ35" s="619"/>
      <c r="CA35" s="619"/>
      <c r="CB35" s="619"/>
      <c r="CC35" s="619"/>
      <c r="CD35" s="619"/>
      <c r="CE35" s="619"/>
      <c r="CF35" s="619"/>
      <c r="CG35" s="619"/>
      <c r="CH35" s="619"/>
      <c r="CI35" s="619"/>
      <c r="CJ35" s="619"/>
      <c r="CK35" s="619"/>
      <c r="CL35" s="619"/>
      <c r="CM35" s="619"/>
      <c r="CN35" s="214"/>
      <c r="CO35" s="618">
        <f t="shared" ref="CO35:CO43" si="3">IF(CQ35="","",CO34+1)</f>
        <v>35</v>
      </c>
      <c r="CP35" s="618"/>
      <c r="CQ35" s="619" t="str">
        <f>IF('各会計、関係団体の財政状況及び健全化判断比率'!BS8="","",'各会計、関係団体の財政状況及び健全化判断比率'!BS8)</f>
        <v>財団法人　美咲町農業公社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美咲町住宅新築資金等貸付事業特別会計</v>
      </c>
      <c r="F36" s="619"/>
      <c r="G36" s="619"/>
      <c r="H36" s="619"/>
      <c r="I36" s="619"/>
      <c r="J36" s="619"/>
      <c r="K36" s="619"/>
      <c r="L36" s="619"/>
      <c r="M36" s="619"/>
      <c r="N36" s="619"/>
      <c r="O36" s="619"/>
      <c r="P36" s="619"/>
      <c r="Q36" s="619"/>
      <c r="R36" s="619"/>
      <c r="S36" s="619"/>
      <c r="T36" s="214"/>
      <c r="U36" s="618">
        <f t="shared" ref="U36:U43" si="4">IF(W36="","",U35+1)</f>
        <v>10</v>
      </c>
      <c r="V36" s="618"/>
      <c r="W36" s="619" t="str">
        <f>IF('各会計、関係団体の財政状況及び健全化判断比率'!B30="","",'各会計、関係団体の財政状況及び健全化判断比率'!B30)</f>
        <v>美咲町介護サービス事業特別会計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16</v>
      </c>
      <c r="BF36" s="618"/>
      <c r="BG36" s="619" t="str">
        <f>IF('各会計、関係団体の財政状況及び健全化判断比率'!B36="","",'各会計、関係団体の財政状況及び健全化判断比率'!B36)</f>
        <v>美咲町柵原中央簡易水道事業特別会計</v>
      </c>
      <c r="BH36" s="619"/>
      <c r="BI36" s="619"/>
      <c r="BJ36" s="619"/>
      <c r="BK36" s="619"/>
      <c r="BL36" s="619"/>
      <c r="BM36" s="619"/>
      <c r="BN36" s="619"/>
      <c r="BO36" s="619"/>
      <c r="BP36" s="619"/>
      <c r="BQ36" s="619"/>
      <c r="BR36" s="619"/>
      <c r="BS36" s="619"/>
      <c r="BT36" s="619"/>
      <c r="BU36" s="619"/>
      <c r="BV36" s="214"/>
      <c r="BW36" s="618">
        <f t="shared" si="2"/>
        <v>26</v>
      </c>
      <c r="BX36" s="618"/>
      <c r="BY36" s="619" t="str">
        <f>IF('各会計、関係団体の財政状況及び健全化判断比率'!B70="","",'各会計、関係団体の財政状況及び健全化判断比率'!B70)</f>
        <v>柵原・吉井特別養護老人ホーム組合</v>
      </c>
      <c r="BZ36" s="619"/>
      <c r="CA36" s="619"/>
      <c r="CB36" s="619"/>
      <c r="CC36" s="619"/>
      <c r="CD36" s="619"/>
      <c r="CE36" s="619"/>
      <c r="CF36" s="619"/>
      <c r="CG36" s="619"/>
      <c r="CH36" s="619"/>
      <c r="CI36" s="619"/>
      <c r="CJ36" s="619"/>
      <c r="CK36" s="619"/>
      <c r="CL36" s="619"/>
      <c r="CM36" s="619"/>
      <c r="CN36" s="214"/>
      <c r="CO36" s="618">
        <f t="shared" si="3"/>
        <v>36</v>
      </c>
      <c r="CP36" s="618"/>
      <c r="CQ36" s="619" t="str">
        <f>IF('各会計、関係団体の財政状況及び健全化判断比率'!BS9="","",'各会計、関係団体の財政状況及び健全化判断比率'!BS9)</f>
        <v>株式会社　美咲物産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美咲町津山・柵原線共同バス運行事業特別会計</v>
      </c>
      <c r="F37" s="619"/>
      <c r="G37" s="619"/>
      <c r="H37" s="619"/>
      <c r="I37" s="619"/>
      <c r="J37" s="619"/>
      <c r="K37" s="619"/>
      <c r="L37" s="619"/>
      <c r="M37" s="619"/>
      <c r="N37" s="619"/>
      <c r="O37" s="619"/>
      <c r="P37" s="619"/>
      <c r="Q37" s="619"/>
      <c r="R37" s="619"/>
      <c r="S37" s="619"/>
      <c r="T37" s="214"/>
      <c r="U37" s="618">
        <f t="shared" si="4"/>
        <v>11</v>
      </c>
      <c r="V37" s="618"/>
      <c r="W37" s="619" t="str">
        <f>IF('各会計、関係団体の財政状況及び健全化判断比率'!B31="","",'各会計、関係団体の財政状況及び健全化判断比率'!B31)</f>
        <v>美咲町国民健康保険診療所事業特別会計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17</v>
      </c>
      <c r="BF37" s="618"/>
      <c r="BG37" s="619" t="str">
        <f>IF('各会計、関係団体の財政状況及び健全化判断比率'!B37="","",'各会計、関係団体の財政状況及び健全化判断比率'!B37)</f>
        <v>美咲町統合簡易水道事業特別会計</v>
      </c>
      <c r="BH37" s="619"/>
      <c r="BI37" s="619"/>
      <c r="BJ37" s="619"/>
      <c r="BK37" s="619"/>
      <c r="BL37" s="619"/>
      <c r="BM37" s="619"/>
      <c r="BN37" s="619"/>
      <c r="BO37" s="619"/>
      <c r="BP37" s="619"/>
      <c r="BQ37" s="619"/>
      <c r="BR37" s="619"/>
      <c r="BS37" s="619"/>
      <c r="BT37" s="619"/>
      <c r="BU37" s="619"/>
      <c r="BV37" s="214"/>
      <c r="BW37" s="618">
        <f t="shared" si="2"/>
        <v>27</v>
      </c>
      <c r="BX37" s="618"/>
      <c r="BY37" s="619" t="str">
        <f>IF('各会計、関係団体の財政状況及び健全化判断比率'!B71="","",'各会計、関係団体の財政状況及び健全化判断比率'!B71)</f>
        <v>柵原・吉井・英田火葬場組合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美咲町津山・西川線共同バス運行事業特別会計</v>
      </c>
      <c r="F38" s="619"/>
      <c r="G38" s="619"/>
      <c r="H38" s="619"/>
      <c r="I38" s="619"/>
      <c r="J38" s="619"/>
      <c r="K38" s="619"/>
      <c r="L38" s="619"/>
      <c r="M38" s="619"/>
      <c r="N38" s="619"/>
      <c r="O38" s="619"/>
      <c r="P38" s="619"/>
      <c r="Q38" s="619"/>
      <c r="R38" s="619"/>
      <c r="S38" s="619"/>
      <c r="T38" s="214"/>
      <c r="U38" s="618">
        <f t="shared" si="4"/>
        <v>12</v>
      </c>
      <c r="V38" s="618"/>
      <c r="W38" s="619" t="str">
        <f>IF('各会計、関係団体の財政状況及び健全化判断比率'!B32="","",'各会計、関係団体の財政状況及び健全化判断比率'!B32)</f>
        <v>美咲町後期高齢者医療特別会計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18</v>
      </c>
      <c r="BF38" s="618"/>
      <c r="BG38" s="619" t="str">
        <f>IF('各会計、関係団体の財政状況及び健全化判断比率'!B38="","",'各会計、関係団体の財政状況及び健全化判断比率'!B38)</f>
        <v>美咲町中央簡易水道事業特別会計</v>
      </c>
      <c r="BH38" s="619"/>
      <c r="BI38" s="619"/>
      <c r="BJ38" s="619"/>
      <c r="BK38" s="619"/>
      <c r="BL38" s="619"/>
      <c r="BM38" s="619"/>
      <c r="BN38" s="619"/>
      <c r="BO38" s="619"/>
      <c r="BP38" s="619"/>
      <c r="BQ38" s="619"/>
      <c r="BR38" s="619"/>
      <c r="BS38" s="619"/>
      <c r="BT38" s="619"/>
      <c r="BU38" s="619"/>
      <c r="BV38" s="214"/>
      <c r="BW38" s="618">
        <f t="shared" si="2"/>
        <v>28</v>
      </c>
      <c r="BX38" s="618"/>
      <c r="BY38" s="619" t="str">
        <f>IF('各会計、関係団体の財政状況及び健全化判断比率'!B72="","",'各会計、関係団体の財政状況及び健全化判断比率'!B72)</f>
        <v>津山広域事務組合（一般会計）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美咲町旭川ダム沿線バス運行事業特別会計</v>
      </c>
      <c r="F39" s="619"/>
      <c r="G39" s="619"/>
      <c r="H39" s="619"/>
      <c r="I39" s="619"/>
      <c r="J39" s="619"/>
      <c r="K39" s="619"/>
      <c r="L39" s="619"/>
      <c r="M39" s="619"/>
      <c r="N39" s="619"/>
      <c r="O39" s="619"/>
      <c r="P39" s="619"/>
      <c r="Q39" s="619"/>
      <c r="R39" s="619"/>
      <c r="S39" s="619"/>
      <c r="T39" s="214"/>
      <c r="U39" s="618">
        <f t="shared" si="4"/>
        <v>13</v>
      </c>
      <c r="V39" s="618"/>
      <c r="W39" s="619" t="str">
        <f>IF('各会計、関係団体の財政状況及び健全化判断比率'!B33="","",'各会計、関係団体の財政状況及び健全化判断比率'!B33)</f>
        <v>久米郡介護認定審査事業特別会計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19</v>
      </c>
      <c r="BF39" s="618"/>
      <c r="BG39" s="619" t="str">
        <f>IF('各会計、関係団体の財政状況及び健全化判断比率'!B39="","",'各会計、関係団体の財政状況及び健全化判断比率'!B39)</f>
        <v>美咲町中央北部簡易水道事業特別会計</v>
      </c>
      <c r="BH39" s="619"/>
      <c r="BI39" s="619"/>
      <c r="BJ39" s="619"/>
      <c r="BK39" s="619"/>
      <c r="BL39" s="619"/>
      <c r="BM39" s="619"/>
      <c r="BN39" s="619"/>
      <c r="BO39" s="619"/>
      <c r="BP39" s="619"/>
      <c r="BQ39" s="619"/>
      <c r="BR39" s="619"/>
      <c r="BS39" s="619"/>
      <c r="BT39" s="619"/>
      <c r="BU39" s="619"/>
      <c r="BV39" s="214"/>
      <c r="BW39" s="618">
        <f t="shared" si="2"/>
        <v>29</v>
      </c>
      <c r="BX39" s="618"/>
      <c r="BY39" s="619" t="str">
        <f>IF('各会計、関係団体の財政状況及び健全化判断比率'!B73="","",'各会計、関係団体の財政状況及び健全化判断比率'!B73)</f>
        <v>津山広域事務組合（ふるさと振興事業特別会計含む）</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f t="shared" si="5"/>
        <v>7</v>
      </c>
      <c r="D40" s="618"/>
      <c r="E40" s="619" t="str">
        <f>IF('各会計、関係団体の財政状況及び健全化判断比率'!B13="","",'各会計、関係団体の財政状況及び健全化判断比率'!B13)</f>
        <v>久米郡障害程度区分認定審査事業特別会計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20</v>
      </c>
      <c r="BF40" s="618"/>
      <c r="BG40" s="619" t="str">
        <f>IF('各会計、関係団体の財政状況及び健全化判断比率'!B40="","",'各会計、関係団体の財政状況及び健全化判断比率'!B40)</f>
        <v>美咲町中央打穴・大垪和簡易水道事業特別会計</v>
      </c>
      <c r="BH40" s="619"/>
      <c r="BI40" s="619"/>
      <c r="BJ40" s="619"/>
      <c r="BK40" s="619"/>
      <c r="BL40" s="619"/>
      <c r="BM40" s="619"/>
      <c r="BN40" s="619"/>
      <c r="BO40" s="619"/>
      <c r="BP40" s="619"/>
      <c r="BQ40" s="619"/>
      <c r="BR40" s="619"/>
      <c r="BS40" s="619"/>
      <c r="BT40" s="619"/>
      <c r="BU40" s="619"/>
      <c r="BV40" s="214"/>
      <c r="BW40" s="618">
        <f t="shared" si="2"/>
        <v>30</v>
      </c>
      <c r="BX40" s="618"/>
      <c r="BY40" s="619" t="str">
        <f>IF('各会計、関係団体の財政状況及び健全化判断比率'!B74="","",'各会計、関係団体の財政状況及び健全化判断比率'!B74)</f>
        <v>津山圏域資源循環施設組合　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f t="shared" si="1"/>
        <v>21</v>
      </c>
      <c r="BF41" s="618"/>
      <c r="BG41" s="619" t="str">
        <f>IF('各会計、関係団体の財政状況及び健全化判断比率'!B41="","",'各会計、関係団体の財政状況及び健全化判断比率'!B41)</f>
        <v>美咲町下水道事業特別会計</v>
      </c>
      <c r="BH41" s="619"/>
      <c r="BI41" s="619"/>
      <c r="BJ41" s="619"/>
      <c r="BK41" s="619"/>
      <c r="BL41" s="619"/>
      <c r="BM41" s="619"/>
      <c r="BN41" s="619"/>
      <c r="BO41" s="619"/>
      <c r="BP41" s="619"/>
      <c r="BQ41" s="619"/>
      <c r="BR41" s="619"/>
      <c r="BS41" s="619"/>
      <c r="BT41" s="619"/>
      <c r="BU41" s="619"/>
      <c r="BV41" s="214"/>
      <c r="BW41" s="618">
        <f t="shared" si="2"/>
        <v>31</v>
      </c>
      <c r="BX41" s="618"/>
      <c r="BY41" s="619" t="str">
        <f>IF('各会計、関係団体の財政状況及び健全化判断比率'!B75="","",'各会計、関係団体の財政状況及び健全化判断比率'!B75)</f>
        <v>津山圏域衛生処理組合　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f t="shared" si="1"/>
        <v>22</v>
      </c>
      <c r="BF42" s="618"/>
      <c r="BG42" s="619" t="str">
        <f>IF('各会計、関係団体の財政状況及び健全化判断比率'!B42="","",'各会計、関係団体の財政状況及び健全化判断比率'!B42)</f>
        <v>美咲町柵原公共下水道事業特別会計</v>
      </c>
      <c r="BH42" s="619"/>
      <c r="BI42" s="619"/>
      <c r="BJ42" s="619"/>
      <c r="BK42" s="619"/>
      <c r="BL42" s="619"/>
      <c r="BM42" s="619"/>
      <c r="BN42" s="619"/>
      <c r="BO42" s="619"/>
      <c r="BP42" s="619"/>
      <c r="BQ42" s="619"/>
      <c r="BR42" s="619"/>
      <c r="BS42" s="619"/>
      <c r="BT42" s="619"/>
      <c r="BU42" s="619"/>
      <c r="BV42" s="214"/>
      <c r="BW42" s="618">
        <f t="shared" si="2"/>
        <v>32</v>
      </c>
      <c r="BX42" s="618"/>
      <c r="BY42" s="619" t="str">
        <f>IF('各会計、関係団体の財政状況及び健全化判断比率'!B76="","",'各会計、関係団体の財政状況及び健全化判断比率'!B76)</f>
        <v>津山圏域消防組合　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f t="shared" si="1"/>
        <v>23</v>
      </c>
      <c r="BF43" s="618"/>
      <c r="BG43" s="619" t="str">
        <f>IF('各会計、関係団体の財政状況及び健全化判断比率'!B43="","",'各会計、関係団体の財政状況及び健全化判断比率'!B43)</f>
        <v>美咲町中央公共下水道事業特別会計</v>
      </c>
      <c r="BH43" s="619"/>
      <c r="BI43" s="619"/>
      <c r="BJ43" s="619"/>
      <c r="BK43" s="619"/>
      <c r="BL43" s="619"/>
      <c r="BM43" s="619"/>
      <c r="BN43" s="619"/>
      <c r="BO43" s="619"/>
      <c r="BP43" s="619"/>
      <c r="BQ43" s="619"/>
      <c r="BR43" s="619"/>
      <c r="BS43" s="619"/>
      <c r="BT43" s="619"/>
      <c r="BU43" s="619"/>
      <c r="BV43" s="214"/>
      <c r="BW43" s="618">
        <f t="shared" si="2"/>
        <v>33</v>
      </c>
      <c r="BX43" s="618"/>
      <c r="BY43" s="619" t="str">
        <f>IF('各会計、関係団体の財政状況及び健全化判断比率'!B77="","",'各会計、関係団体の財政状況及び健全化判断比率'!B77)</f>
        <v>勝英衛生施設組合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egDwuCTHcj5qXNU2K5GoN/cfdjCamvONZLytTI7Pcbejwoz3hxA26Oe7u23sh6TNjx6RocLClNf4KmFbjEvw+A==" saltValue="B9THz1EEFwTJoNLU7uEP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7"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585</v>
      </c>
      <c r="G33" s="29" t="s">
        <v>586</v>
      </c>
      <c r="H33" s="29" t="s">
        <v>587</v>
      </c>
      <c r="I33" s="29" t="s">
        <v>588</v>
      </c>
      <c r="J33" s="30" t="s">
        <v>589</v>
      </c>
      <c r="K33" s="22"/>
      <c r="L33" s="22"/>
      <c r="M33" s="22"/>
      <c r="N33" s="22"/>
      <c r="O33" s="22"/>
      <c r="P33" s="22"/>
    </row>
    <row r="34" spans="1:16" ht="39" customHeight="1">
      <c r="A34" s="22"/>
      <c r="B34" s="31"/>
      <c r="C34" s="1215" t="s">
        <v>593</v>
      </c>
      <c r="D34" s="1215"/>
      <c r="E34" s="1216"/>
      <c r="F34" s="32" t="s">
        <v>594</v>
      </c>
      <c r="G34" s="33" t="s">
        <v>595</v>
      </c>
      <c r="H34" s="33" t="s">
        <v>596</v>
      </c>
      <c r="I34" s="33" t="s">
        <v>594</v>
      </c>
      <c r="J34" s="34" t="s">
        <v>594</v>
      </c>
      <c r="K34" s="22"/>
      <c r="L34" s="22"/>
      <c r="M34" s="22"/>
      <c r="N34" s="22"/>
      <c r="O34" s="22"/>
      <c r="P34" s="22"/>
    </row>
    <row r="35" spans="1:16" ht="39" customHeight="1">
      <c r="A35" s="22"/>
      <c r="B35" s="35"/>
      <c r="C35" s="1209" t="s">
        <v>597</v>
      </c>
      <c r="D35" s="1210"/>
      <c r="E35" s="1211"/>
      <c r="F35" s="36">
        <v>10.62</v>
      </c>
      <c r="G35" s="37">
        <v>10.55</v>
      </c>
      <c r="H35" s="37">
        <v>9.82</v>
      </c>
      <c r="I35" s="37">
        <v>10.47</v>
      </c>
      <c r="J35" s="38">
        <v>8.5</v>
      </c>
      <c r="K35" s="22"/>
      <c r="L35" s="22"/>
      <c r="M35" s="22"/>
      <c r="N35" s="22"/>
      <c r="O35" s="22"/>
      <c r="P35" s="22"/>
    </row>
    <row r="36" spans="1:16" ht="39" customHeight="1">
      <c r="A36" s="22"/>
      <c r="B36" s="35"/>
      <c r="C36" s="1209" t="s">
        <v>598</v>
      </c>
      <c r="D36" s="1210"/>
      <c r="E36" s="1211"/>
      <c r="F36" s="36">
        <v>0.24</v>
      </c>
      <c r="G36" s="37">
        <v>0.18</v>
      </c>
      <c r="H36" s="37">
        <v>0.28000000000000003</v>
      </c>
      <c r="I36" s="37">
        <v>0.36</v>
      </c>
      <c r="J36" s="38">
        <v>1.84</v>
      </c>
      <c r="K36" s="22"/>
      <c r="L36" s="22"/>
      <c r="M36" s="22"/>
      <c r="N36" s="22"/>
      <c r="O36" s="22"/>
      <c r="P36" s="22"/>
    </row>
    <row r="37" spans="1:16" ht="39" customHeight="1">
      <c r="A37" s="22"/>
      <c r="B37" s="35"/>
      <c r="C37" s="1209" t="s">
        <v>599</v>
      </c>
      <c r="D37" s="1210"/>
      <c r="E37" s="1211"/>
      <c r="F37" s="36">
        <v>1.1499999999999999</v>
      </c>
      <c r="G37" s="37">
        <v>1.05</v>
      </c>
      <c r="H37" s="37">
        <v>1.28</v>
      </c>
      <c r="I37" s="37">
        <v>1.89</v>
      </c>
      <c r="J37" s="38">
        <v>1.39</v>
      </c>
      <c r="K37" s="22"/>
      <c r="L37" s="22"/>
      <c r="M37" s="22"/>
      <c r="N37" s="22"/>
      <c r="O37" s="22"/>
      <c r="P37" s="22"/>
    </row>
    <row r="38" spans="1:16" ht="39" customHeight="1">
      <c r="A38" s="22"/>
      <c r="B38" s="35"/>
      <c r="C38" s="1209" t="s">
        <v>600</v>
      </c>
      <c r="D38" s="1210"/>
      <c r="E38" s="1211"/>
      <c r="F38" s="36">
        <v>0.08</v>
      </c>
      <c r="G38" s="37">
        <v>0.08</v>
      </c>
      <c r="H38" s="37">
        <v>0.1</v>
      </c>
      <c r="I38" s="37">
        <v>0.04</v>
      </c>
      <c r="J38" s="38">
        <v>1.27</v>
      </c>
      <c r="K38" s="22"/>
      <c r="L38" s="22"/>
      <c r="M38" s="22"/>
      <c r="N38" s="22"/>
      <c r="O38" s="22"/>
      <c r="P38" s="22"/>
    </row>
    <row r="39" spans="1:16" ht="39" customHeight="1">
      <c r="A39" s="22"/>
      <c r="B39" s="35"/>
      <c r="C39" s="1209" t="s">
        <v>601</v>
      </c>
      <c r="D39" s="1210"/>
      <c r="E39" s="1211"/>
      <c r="F39" s="36">
        <v>0.17</v>
      </c>
      <c r="G39" s="37">
        <v>0.11</v>
      </c>
      <c r="H39" s="37">
        <v>0.19</v>
      </c>
      <c r="I39" s="37">
        <v>0.18</v>
      </c>
      <c r="J39" s="38">
        <v>1.04</v>
      </c>
      <c r="K39" s="22"/>
      <c r="L39" s="22"/>
      <c r="M39" s="22"/>
      <c r="N39" s="22"/>
      <c r="O39" s="22"/>
      <c r="P39" s="22"/>
    </row>
    <row r="40" spans="1:16" ht="39" customHeight="1">
      <c r="A40" s="22"/>
      <c r="B40" s="35"/>
      <c r="C40" s="1209" t="s">
        <v>602</v>
      </c>
      <c r="D40" s="1210"/>
      <c r="E40" s="1211"/>
      <c r="F40" s="36">
        <v>0.57999999999999996</v>
      </c>
      <c r="G40" s="37">
        <v>1.45</v>
      </c>
      <c r="H40" s="37">
        <v>1</v>
      </c>
      <c r="I40" s="37">
        <v>1.64</v>
      </c>
      <c r="J40" s="38">
        <v>0.85</v>
      </c>
      <c r="K40" s="22"/>
      <c r="L40" s="22"/>
      <c r="M40" s="22"/>
      <c r="N40" s="22"/>
      <c r="O40" s="22"/>
      <c r="P40" s="22"/>
    </row>
    <row r="41" spans="1:16" ht="39" customHeight="1">
      <c r="A41" s="22"/>
      <c r="B41" s="35"/>
      <c r="C41" s="1209" t="s">
        <v>603</v>
      </c>
      <c r="D41" s="1210"/>
      <c r="E41" s="1211"/>
      <c r="F41" s="36">
        <v>0.09</v>
      </c>
      <c r="G41" s="37">
        <v>0.09</v>
      </c>
      <c r="H41" s="37">
        <v>0.02</v>
      </c>
      <c r="I41" s="37">
        <v>0.08</v>
      </c>
      <c r="J41" s="38">
        <v>0.73</v>
      </c>
      <c r="K41" s="22"/>
      <c r="L41" s="22"/>
      <c r="M41" s="22"/>
      <c r="N41" s="22"/>
      <c r="O41" s="22"/>
      <c r="P41" s="22"/>
    </row>
    <row r="42" spans="1:16" ht="39" customHeight="1">
      <c r="A42" s="22"/>
      <c r="B42" s="39"/>
      <c r="C42" s="1209" t="s">
        <v>604</v>
      </c>
      <c r="D42" s="1210"/>
      <c r="E42" s="1211"/>
      <c r="F42" s="36" t="s">
        <v>543</v>
      </c>
      <c r="G42" s="37" t="s">
        <v>543</v>
      </c>
      <c r="H42" s="37" t="s">
        <v>543</v>
      </c>
      <c r="I42" s="37" t="s">
        <v>543</v>
      </c>
      <c r="J42" s="38" t="s">
        <v>543</v>
      </c>
      <c r="K42" s="22"/>
      <c r="L42" s="22"/>
      <c r="M42" s="22"/>
      <c r="N42" s="22"/>
      <c r="O42" s="22"/>
      <c r="P42" s="22"/>
    </row>
    <row r="43" spans="1:16" ht="39" customHeight="1" thickBot="1">
      <c r="A43" s="22"/>
      <c r="B43" s="40"/>
      <c r="C43" s="1212" t="s">
        <v>605</v>
      </c>
      <c r="D43" s="1213"/>
      <c r="E43" s="1214"/>
      <c r="F43" s="41">
        <v>1.39</v>
      </c>
      <c r="G43" s="42">
        <v>1.1000000000000001</v>
      </c>
      <c r="H43" s="42">
        <v>1.1200000000000001</v>
      </c>
      <c r="I43" s="42">
        <v>1.58</v>
      </c>
      <c r="J43" s="43">
        <v>2.62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c08bRcWk5x3J4zFC1Yaf2+ukZe3edgfaTkosS0B9U8hyJsyLcOh1/o7S+2Vab7vXimTG3bdl4nYQEzASzF2Sw==" saltValue="OdHO+60wfey0UssyjwB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election activeCell="G55" sqref="G55"/>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c r="A45" s="48"/>
      <c r="B45" s="1217" t="s">
        <v>10</v>
      </c>
      <c r="C45" s="1218"/>
      <c r="D45" s="58"/>
      <c r="E45" s="1223" t="s">
        <v>11</v>
      </c>
      <c r="F45" s="1223"/>
      <c r="G45" s="1223"/>
      <c r="H45" s="1223"/>
      <c r="I45" s="1223"/>
      <c r="J45" s="1224"/>
      <c r="K45" s="59">
        <v>1912</v>
      </c>
      <c r="L45" s="60">
        <v>1863</v>
      </c>
      <c r="M45" s="60">
        <v>1534</v>
      </c>
      <c r="N45" s="60">
        <v>1301</v>
      </c>
      <c r="O45" s="61">
        <v>1262</v>
      </c>
      <c r="P45" s="48"/>
      <c r="Q45" s="48"/>
      <c r="R45" s="48"/>
      <c r="S45" s="48"/>
      <c r="T45" s="48"/>
      <c r="U45" s="48"/>
    </row>
    <row r="46" spans="1:21" ht="30.75" customHeight="1">
      <c r="A46" s="48"/>
      <c r="B46" s="1219"/>
      <c r="C46" s="1220"/>
      <c r="D46" s="62"/>
      <c r="E46" s="1225" t="s">
        <v>12</v>
      </c>
      <c r="F46" s="1225"/>
      <c r="G46" s="1225"/>
      <c r="H46" s="1225"/>
      <c r="I46" s="1225"/>
      <c r="J46" s="1226"/>
      <c r="K46" s="63" t="s">
        <v>543</v>
      </c>
      <c r="L46" s="64" t="s">
        <v>543</v>
      </c>
      <c r="M46" s="64" t="s">
        <v>543</v>
      </c>
      <c r="N46" s="64" t="s">
        <v>543</v>
      </c>
      <c r="O46" s="65" t="s">
        <v>543</v>
      </c>
      <c r="P46" s="48"/>
      <c r="Q46" s="48"/>
      <c r="R46" s="48"/>
      <c r="S46" s="48"/>
      <c r="T46" s="48"/>
      <c r="U46" s="48"/>
    </row>
    <row r="47" spans="1:21" ht="30.75" customHeight="1">
      <c r="A47" s="48"/>
      <c r="B47" s="1219"/>
      <c r="C47" s="1220"/>
      <c r="D47" s="62"/>
      <c r="E47" s="1225" t="s">
        <v>13</v>
      </c>
      <c r="F47" s="1225"/>
      <c r="G47" s="1225"/>
      <c r="H47" s="1225"/>
      <c r="I47" s="1225"/>
      <c r="J47" s="1226"/>
      <c r="K47" s="63" t="s">
        <v>543</v>
      </c>
      <c r="L47" s="64" t="s">
        <v>543</v>
      </c>
      <c r="M47" s="64" t="s">
        <v>543</v>
      </c>
      <c r="N47" s="64" t="s">
        <v>543</v>
      </c>
      <c r="O47" s="65" t="s">
        <v>543</v>
      </c>
      <c r="P47" s="48"/>
      <c r="Q47" s="48"/>
      <c r="R47" s="48"/>
      <c r="S47" s="48"/>
      <c r="T47" s="48"/>
      <c r="U47" s="48"/>
    </row>
    <row r="48" spans="1:21" ht="30.75" customHeight="1">
      <c r="A48" s="48"/>
      <c r="B48" s="1219"/>
      <c r="C48" s="1220"/>
      <c r="D48" s="62"/>
      <c r="E48" s="1225" t="s">
        <v>14</v>
      </c>
      <c r="F48" s="1225"/>
      <c r="G48" s="1225"/>
      <c r="H48" s="1225"/>
      <c r="I48" s="1225"/>
      <c r="J48" s="1226"/>
      <c r="K48" s="63">
        <v>440</v>
      </c>
      <c r="L48" s="64">
        <v>491</v>
      </c>
      <c r="M48" s="64">
        <v>472</v>
      </c>
      <c r="N48" s="64">
        <v>485</v>
      </c>
      <c r="O48" s="65">
        <v>474</v>
      </c>
      <c r="P48" s="48"/>
      <c r="Q48" s="48"/>
      <c r="R48" s="48"/>
      <c r="S48" s="48"/>
      <c r="T48" s="48"/>
      <c r="U48" s="48"/>
    </row>
    <row r="49" spans="1:21" ht="30.75" customHeight="1">
      <c r="A49" s="48"/>
      <c r="B49" s="1219"/>
      <c r="C49" s="1220"/>
      <c r="D49" s="62"/>
      <c r="E49" s="1225" t="s">
        <v>15</v>
      </c>
      <c r="F49" s="1225"/>
      <c r="G49" s="1225"/>
      <c r="H49" s="1225"/>
      <c r="I49" s="1225"/>
      <c r="J49" s="1226"/>
      <c r="K49" s="63">
        <v>37</v>
      </c>
      <c r="L49" s="64">
        <v>38</v>
      </c>
      <c r="M49" s="64">
        <v>40</v>
      </c>
      <c r="N49" s="64">
        <v>68</v>
      </c>
      <c r="O49" s="65">
        <v>116</v>
      </c>
      <c r="P49" s="48"/>
      <c r="Q49" s="48"/>
      <c r="R49" s="48"/>
      <c r="S49" s="48"/>
      <c r="T49" s="48"/>
      <c r="U49" s="48"/>
    </row>
    <row r="50" spans="1:21" ht="30.75" customHeight="1">
      <c r="A50" s="48"/>
      <c r="B50" s="1219"/>
      <c r="C50" s="1220"/>
      <c r="D50" s="62"/>
      <c r="E50" s="1225" t="s">
        <v>16</v>
      </c>
      <c r="F50" s="1225"/>
      <c r="G50" s="1225"/>
      <c r="H50" s="1225"/>
      <c r="I50" s="1225"/>
      <c r="J50" s="1226"/>
      <c r="K50" s="63">
        <v>11</v>
      </c>
      <c r="L50" s="64">
        <v>9</v>
      </c>
      <c r="M50" s="64">
        <v>7</v>
      </c>
      <c r="N50" s="64">
        <v>7</v>
      </c>
      <c r="O50" s="65">
        <v>12</v>
      </c>
      <c r="P50" s="48"/>
      <c r="Q50" s="48"/>
      <c r="R50" s="48"/>
      <c r="S50" s="48"/>
      <c r="T50" s="48"/>
      <c r="U50" s="48"/>
    </row>
    <row r="51" spans="1:21" ht="30.75" customHeight="1">
      <c r="A51" s="48"/>
      <c r="B51" s="1221"/>
      <c r="C51" s="1222"/>
      <c r="D51" s="66"/>
      <c r="E51" s="1225" t="s">
        <v>17</v>
      </c>
      <c r="F51" s="1225"/>
      <c r="G51" s="1225"/>
      <c r="H51" s="1225"/>
      <c r="I51" s="1225"/>
      <c r="J51" s="1226"/>
      <c r="K51" s="63">
        <v>0</v>
      </c>
      <c r="L51" s="64">
        <v>0</v>
      </c>
      <c r="M51" s="64">
        <v>0</v>
      </c>
      <c r="N51" s="64">
        <v>0</v>
      </c>
      <c r="O51" s="65" t="s">
        <v>543</v>
      </c>
      <c r="P51" s="48"/>
      <c r="Q51" s="48"/>
      <c r="R51" s="48"/>
      <c r="S51" s="48"/>
      <c r="T51" s="48"/>
      <c r="U51" s="48"/>
    </row>
    <row r="52" spans="1:21" ht="30.75" customHeight="1">
      <c r="A52" s="48"/>
      <c r="B52" s="1227" t="s">
        <v>18</v>
      </c>
      <c r="C52" s="1228"/>
      <c r="D52" s="66"/>
      <c r="E52" s="1225" t="s">
        <v>19</v>
      </c>
      <c r="F52" s="1225"/>
      <c r="G52" s="1225"/>
      <c r="H52" s="1225"/>
      <c r="I52" s="1225"/>
      <c r="J52" s="1226"/>
      <c r="K52" s="63">
        <v>1777</v>
      </c>
      <c r="L52" s="64">
        <v>1738</v>
      </c>
      <c r="M52" s="64">
        <v>1520</v>
      </c>
      <c r="N52" s="64">
        <v>1354</v>
      </c>
      <c r="O52" s="65">
        <v>1346</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623</v>
      </c>
      <c r="L53" s="69">
        <v>663</v>
      </c>
      <c r="M53" s="69">
        <v>533</v>
      </c>
      <c r="N53" s="69">
        <v>507</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606</v>
      </c>
      <c r="P55" s="48"/>
      <c r="Q55" s="48"/>
      <c r="R55" s="48"/>
      <c r="S55" s="48"/>
      <c r="T55" s="48"/>
      <c r="U55" s="48"/>
    </row>
    <row r="56" spans="1:21" ht="31.5" customHeight="1" thickBot="1">
      <c r="A56" s="48"/>
      <c r="B56" s="76"/>
      <c r="C56" s="77"/>
      <c r="D56" s="77"/>
      <c r="E56" s="78"/>
      <c r="F56" s="78"/>
      <c r="G56" s="78"/>
      <c r="H56" s="78"/>
      <c r="I56" s="78"/>
      <c r="J56" s="79" t="s">
        <v>2</v>
      </c>
      <c r="K56" s="80" t="s">
        <v>607</v>
      </c>
      <c r="L56" s="81" t="s">
        <v>608</v>
      </c>
      <c r="M56" s="81" t="s">
        <v>609</v>
      </c>
      <c r="N56" s="81" t="s">
        <v>610</v>
      </c>
      <c r="O56" s="82" t="s">
        <v>611</v>
      </c>
      <c r="P56" s="48"/>
      <c r="Q56" s="48"/>
      <c r="R56" s="48"/>
      <c r="S56" s="48"/>
      <c r="T56" s="48"/>
      <c r="U56" s="48"/>
    </row>
    <row r="57" spans="1:21" ht="31.5" customHeight="1">
      <c r="B57" s="1233" t="s">
        <v>24</v>
      </c>
      <c r="C57" s="1234"/>
      <c r="D57" s="1237" t="s">
        <v>25</v>
      </c>
      <c r="E57" s="1238"/>
      <c r="F57" s="1238"/>
      <c r="G57" s="1238"/>
      <c r="H57" s="1238"/>
      <c r="I57" s="1238"/>
      <c r="J57" s="1239"/>
      <c r="K57" s="83" t="s">
        <v>543</v>
      </c>
      <c r="L57" s="84" t="s">
        <v>543</v>
      </c>
      <c r="M57" s="84" t="s">
        <v>543</v>
      </c>
      <c r="N57" s="84" t="s">
        <v>543</v>
      </c>
      <c r="O57" s="85" t="s">
        <v>543</v>
      </c>
    </row>
    <row r="58" spans="1:21" ht="31.5" customHeight="1" thickBot="1">
      <c r="B58" s="1235"/>
      <c r="C58" s="1236"/>
      <c r="D58" s="1240" t="s">
        <v>26</v>
      </c>
      <c r="E58" s="1241"/>
      <c r="F58" s="1241"/>
      <c r="G58" s="1241"/>
      <c r="H58" s="1241"/>
      <c r="I58" s="1241"/>
      <c r="J58" s="1242"/>
      <c r="K58" s="86" t="s">
        <v>543</v>
      </c>
      <c r="L58" s="87" t="s">
        <v>543</v>
      </c>
      <c r="M58" s="87" t="s">
        <v>543</v>
      </c>
      <c r="N58" s="87" t="s">
        <v>543</v>
      </c>
      <c r="O58" s="88" t="s">
        <v>543</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9dqjSJOGvUTvvLsxlYGwbE13eJy65VJVlg2brjhE4QvEjCo/jqrvEC0n6Yuir5ZpyveOIqq56dl4Phd84uYA==" saltValue="vp+1W5TkhSbUnG30GRpn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585</v>
      </c>
      <c r="J40" s="100" t="s">
        <v>586</v>
      </c>
      <c r="K40" s="100" t="s">
        <v>587</v>
      </c>
      <c r="L40" s="100" t="s">
        <v>588</v>
      </c>
      <c r="M40" s="101" t="s">
        <v>589</v>
      </c>
    </row>
    <row r="41" spans="2:13" ht="27.75" customHeight="1">
      <c r="B41" s="1243" t="s">
        <v>29</v>
      </c>
      <c r="C41" s="1244"/>
      <c r="D41" s="102"/>
      <c r="E41" s="1249" t="s">
        <v>30</v>
      </c>
      <c r="F41" s="1249"/>
      <c r="G41" s="1249"/>
      <c r="H41" s="1250"/>
      <c r="I41" s="103">
        <v>12169</v>
      </c>
      <c r="J41" s="104">
        <v>11144</v>
      </c>
      <c r="K41" s="104">
        <v>10701</v>
      </c>
      <c r="L41" s="104">
        <v>11219</v>
      </c>
      <c r="M41" s="105">
        <v>11404</v>
      </c>
    </row>
    <row r="42" spans="2:13" ht="27.75" customHeight="1">
      <c r="B42" s="1245"/>
      <c r="C42" s="1246"/>
      <c r="D42" s="106"/>
      <c r="E42" s="1251" t="s">
        <v>31</v>
      </c>
      <c r="F42" s="1251"/>
      <c r="G42" s="1251"/>
      <c r="H42" s="1252"/>
      <c r="I42" s="107">
        <v>129</v>
      </c>
      <c r="J42" s="108">
        <v>107</v>
      </c>
      <c r="K42" s="108">
        <v>88</v>
      </c>
      <c r="L42" s="108">
        <v>71</v>
      </c>
      <c r="M42" s="109">
        <v>56</v>
      </c>
    </row>
    <row r="43" spans="2:13" ht="27.75" customHeight="1">
      <c r="B43" s="1245"/>
      <c r="C43" s="1246"/>
      <c r="D43" s="106"/>
      <c r="E43" s="1251" t="s">
        <v>32</v>
      </c>
      <c r="F43" s="1251"/>
      <c r="G43" s="1251"/>
      <c r="H43" s="1252"/>
      <c r="I43" s="107">
        <v>4932</v>
      </c>
      <c r="J43" s="108">
        <v>4796</v>
      </c>
      <c r="K43" s="108">
        <v>4718</v>
      </c>
      <c r="L43" s="108">
        <v>4586</v>
      </c>
      <c r="M43" s="109">
        <v>4285</v>
      </c>
    </row>
    <row r="44" spans="2:13" ht="27.75" customHeight="1">
      <c r="B44" s="1245"/>
      <c r="C44" s="1246"/>
      <c r="D44" s="106"/>
      <c r="E44" s="1251" t="s">
        <v>33</v>
      </c>
      <c r="F44" s="1251"/>
      <c r="G44" s="1251"/>
      <c r="H44" s="1252"/>
      <c r="I44" s="107">
        <v>1206</v>
      </c>
      <c r="J44" s="108">
        <v>1160</v>
      </c>
      <c r="K44" s="108">
        <v>1182</v>
      </c>
      <c r="L44" s="108">
        <v>1194</v>
      </c>
      <c r="M44" s="109">
        <v>1131</v>
      </c>
    </row>
    <row r="45" spans="2:13" ht="27.75" customHeight="1">
      <c r="B45" s="1245"/>
      <c r="C45" s="1246"/>
      <c r="D45" s="106"/>
      <c r="E45" s="1251" t="s">
        <v>34</v>
      </c>
      <c r="F45" s="1251"/>
      <c r="G45" s="1251"/>
      <c r="H45" s="1252"/>
      <c r="I45" s="107">
        <v>2441</v>
      </c>
      <c r="J45" s="108">
        <v>2337</v>
      </c>
      <c r="K45" s="108">
        <v>2345</v>
      </c>
      <c r="L45" s="108">
        <v>1229</v>
      </c>
      <c r="M45" s="109">
        <v>2382</v>
      </c>
    </row>
    <row r="46" spans="2:13" ht="27.75" customHeight="1">
      <c r="B46" s="1245"/>
      <c r="C46" s="1246"/>
      <c r="D46" s="110"/>
      <c r="E46" s="1251" t="s">
        <v>35</v>
      </c>
      <c r="F46" s="1251"/>
      <c r="G46" s="1251"/>
      <c r="H46" s="1252"/>
      <c r="I46" s="107" t="s">
        <v>543</v>
      </c>
      <c r="J46" s="108" t="s">
        <v>543</v>
      </c>
      <c r="K46" s="108" t="s">
        <v>543</v>
      </c>
      <c r="L46" s="108" t="s">
        <v>543</v>
      </c>
      <c r="M46" s="109" t="s">
        <v>543</v>
      </c>
    </row>
    <row r="47" spans="2:13" ht="27.75" customHeight="1">
      <c r="B47" s="1245"/>
      <c r="C47" s="1246"/>
      <c r="D47" s="111"/>
      <c r="E47" s="1253" t="s">
        <v>36</v>
      </c>
      <c r="F47" s="1254"/>
      <c r="G47" s="1254"/>
      <c r="H47" s="1255"/>
      <c r="I47" s="107" t="s">
        <v>543</v>
      </c>
      <c r="J47" s="108" t="s">
        <v>543</v>
      </c>
      <c r="K47" s="108" t="s">
        <v>543</v>
      </c>
      <c r="L47" s="108" t="s">
        <v>543</v>
      </c>
      <c r="M47" s="109" t="s">
        <v>543</v>
      </c>
    </row>
    <row r="48" spans="2:13" ht="27.75" customHeight="1">
      <c r="B48" s="1245"/>
      <c r="C48" s="1246"/>
      <c r="D48" s="106"/>
      <c r="E48" s="1251" t="s">
        <v>37</v>
      </c>
      <c r="F48" s="1251"/>
      <c r="G48" s="1251"/>
      <c r="H48" s="1252"/>
      <c r="I48" s="107" t="s">
        <v>543</v>
      </c>
      <c r="J48" s="108" t="s">
        <v>543</v>
      </c>
      <c r="K48" s="108" t="s">
        <v>543</v>
      </c>
      <c r="L48" s="108" t="s">
        <v>543</v>
      </c>
      <c r="M48" s="109" t="s">
        <v>543</v>
      </c>
    </row>
    <row r="49" spans="2:13" ht="27.75" customHeight="1">
      <c r="B49" s="1247"/>
      <c r="C49" s="1248"/>
      <c r="D49" s="106"/>
      <c r="E49" s="1251" t="s">
        <v>38</v>
      </c>
      <c r="F49" s="1251"/>
      <c r="G49" s="1251"/>
      <c r="H49" s="1252"/>
      <c r="I49" s="107" t="s">
        <v>543</v>
      </c>
      <c r="J49" s="108" t="s">
        <v>543</v>
      </c>
      <c r="K49" s="108" t="s">
        <v>543</v>
      </c>
      <c r="L49" s="108" t="s">
        <v>543</v>
      </c>
      <c r="M49" s="109" t="s">
        <v>543</v>
      </c>
    </row>
    <row r="50" spans="2:13" ht="27.75" customHeight="1">
      <c r="B50" s="1256" t="s">
        <v>39</v>
      </c>
      <c r="C50" s="1257"/>
      <c r="D50" s="112"/>
      <c r="E50" s="1251" t="s">
        <v>40</v>
      </c>
      <c r="F50" s="1251"/>
      <c r="G50" s="1251"/>
      <c r="H50" s="1252"/>
      <c r="I50" s="107">
        <v>5074</v>
      </c>
      <c r="J50" s="108">
        <v>5309</v>
      </c>
      <c r="K50" s="108">
        <v>5679</v>
      </c>
      <c r="L50" s="108">
        <v>5884</v>
      </c>
      <c r="M50" s="109">
        <v>6129</v>
      </c>
    </row>
    <row r="51" spans="2:13" ht="27.75" customHeight="1">
      <c r="B51" s="1245"/>
      <c r="C51" s="1246"/>
      <c r="D51" s="106"/>
      <c r="E51" s="1251" t="s">
        <v>41</v>
      </c>
      <c r="F51" s="1251"/>
      <c r="G51" s="1251"/>
      <c r="H51" s="1252"/>
      <c r="I51" s="107">
        <v>185</v>
      </c>
      <c r="J51" s="108">
        <v>98</v>
      </c>
      <c r="K51" s="108">
        <v>76</v>
      </c>
      <c r="L51" s="108">
        <v>61</v>
      </c>
      <c r="M51" s="109">
        <v>46</v>
      </c>
    </row>
    <row r="52" spans="2:13" ht="27.75" customHeight="1">
      <c r="B52" s="1247"/>
      <c r="C52" s="1248"/>
      <c r="D52" s="106"/>
      <c r="E52" s="1251" t="s">
        <v>42</v>
      </c>
      <c r="F52" s="1251"/>
      <c r="G52" s="1251"/>
      <c r="H52" s="1252"/>
      <c r="I52" s="107">
        <v>12656</v>
      </c>
      <c r="J52" s="108">
        <v>11855</v>
      </c>
      <c r="K52" s="108">
        <v>11412</v>
      </c>
      <c r="L52" s="108">
        <v>11139</v>
      </c>
      <c r="M52" s="109">
        <v>11002</v>
      </c>
    </row>
    <row r="53" spans="2:13" ht="27.75" customHeight="1" thickBot="1">
      <c r="B53" s="1258" t="s">
        <v>43</v>
      </c>
      <c r="C53" s="1259"/>
      <c r="D53" s="113"/>
      <c r="E53" s="1260" t="s">
        <v>44</v>
      </c>
      <c r="F53" s="1260"/>
      <c r="G53" s="1260"/>
      <c r="H53" s="1261"/>
      <c r="I53" s="114">
        <v>2962</v>
      </c>
      <c r="J53" s="115">
        <v>2281</v>
      </c>
      <c r="K53" s="115">
        <v>1867</v>
      </c>
      <c r="L53" s="115">
        <v>1216</v>
      </c>
      <c r="M53" s="116">
        <v>2080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JrSRrDxw0EyNF3CqpOhW3epaWSp7gc6eRJnNOVgFCMkTkK8XbBAspWX0uvS00CDsXEd93XJaSCZcyA565tstQ==" saltValue="wPwweCE0EALHh5kvhFkn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587</v>
      </c>
      <c r="G54" s="125" t="s">
        <v>588</v>
      </c>
      <c r="H54" s="126" t="s">
        <v>589</v>
      </c>
    </row>
    <row r="55" spans="2:8" ht="52.5" customHeight="1">
      <c r="B55" s="127"/>
      <c r="C55" s="1270" t="s">
        <v>47</v>
      </c>
      <c r="D55" s="1270"/>
      <c r="E55" s="1271"/>
      <c r="F55" s="128">
        <v>3386</v>
      </c>
      <c r="G55" s="128">
        <v>3340</v>
      </c>
      <c r="H55" s="129">
        <v>3343</v>
      </c>
    </row>
    <row r="56" spans="2:8" ht="52.5" customHeight="1">
      <c r="B56" s="130"/>
      <c r="C56" s="1272" t="s">
        <v>48</v>
      </c>
      <c r="D56" s="1272"/>
      <c r="E56" s="1273"/>
      <c r="F56" s="131">
        <v>235</v>
      </c>
      <c r="G56" s="131">
        <v>235</v>
      </c>
      <c r="H56" s="132">
        <v>236</v>
      </c>
    </row>
    <row r="57" spans="2:8" ht="53.25" customHeight="1">
      <c r="B57" s="130"/>
      <c r="C57" s="1274" t="s">
        <v>49</v>
      </c>
      <c r="D57" s="1274"/>
      <c r="E57" s="1275"/>
      <c r="F57" s="133">
        <v>3309</v>
      </c>
      <c r="G57" s="133">
        <v>3590</v>
      </c>
      <c r="H57" s="134">
        <v>3847</v>
      </c>
    </row>
    <row r="58" spans="2:8" ht="45.75" customHeight="1">
      <c r="B58" s="135"/>
      <c r="C58" s="1262" t="s">
        <v>640</v>
      </c>
      <c r="D58" s="1263"/>
      <c r="E58" s="1264"/>
      <c r="F58" s="136">
        <v>1637</v>
      </c>
      <c r="G58" s="136">
        <v>1637</v>
      </c>
      <c r="H58" s="137">
        <v>1637</v>
      </c>
    </row>
    <row r="59" spans="2:8" ht="45.75" customHeight="1">
      <c r="B59" s="135"/>
      <c r="C59" s="1262" t="s">
        <v>641</v>
      </c>
      <c r="D59" s="1263"/>
      <c r="E59" s="1264"/>
      <c r="F59" s="136">
        <v>553</v>
      </c>
      <c r="G59" s="136">
        <v>627</v>
      </c>
      <c r="H59" s="137">
        <v>815</v>
      </c>
    </row>
    <row r="60" spans="2:8" ht="45.75" customHeight="1">
      <c r="B60" s="135"/>
      <c r="C60" s="1262" t="s">
        <v>642</v>
      </c>
      <c r="D60" s="1263"/>
      <c r="E60" s="1264"/>
      <c r="F60" s="136">
        <v>329</v>
      </c>
      <c r="G60" s="136">
        <v>465</v>
      </c>
      <c r="H60" s="137">
        <v>502</v>
      </c>
    </row>
    <row r="61" spans="2:8" ht="45.75" customHeight="1">
      <c r="B61" s="135"/>
      <c r="C61" s="1262" t="s">
        <v>643</v>
      </c>
      <c r="D61" s="1263"/>
      <c r="E61" s="1264"/>
      <c r="F61" s="136">
        <v>295</v>
      </c>
      <c r="G61" s="136">
        <v>295</v>
      </c>
      <c r="H61" s="137">
        <v>295</v>
      </c>
    </row>
    <row r="62" spans="2:8" ht="45.75" customHeight="1" thickBot="1">
      <c r="B62" s="138"/>
      <c r="C62" s="1265" t="s">
        <v>644</v>
      </c>
      <c r="D62" s="1266"/>
      <c r="E62" s="1267"/>
      <c r="F62" s="139">
        <v>0</v>
      </c>
      <c r="G62" s="139">
        <v>100</v>
      </c>
      <c r="H62" s="140">
        <v>100</v>
      </c>
    </row>
    <row r="63" spans="2:8" ht="52.5" customHeight="1" thickBot="1">
      <c r="B63" s="141"/>
      <c r="C63" s="1268" t="s">
        <v>50</v>
      </c>
      <c r="D63" s="1268"/>
      <c r="E63" s="1269"/>
      <c r="F63" s="142">
        <v>6931</v>
      </c>
      <c r="G63" s="142">
        <v>7166</v>
      </c>
      <c r="H63" s="143">
        <v>7426</v>
      </c>
    </row>
    <row r="64" spans="2:8" ht="15" customHeight="1"/>
  </sheetData>
  <sheetProtection algorithmName="SHA-512" hashValue="01PEvpSleHgHVN+37ZonYW3KCNlywJKa3jFuJVdza8GUs/LfUMFlnOhd+sR5V+XpR/YzpSRZdVKzS07TzF/qiw==" saltValue="RZ7kis9GtJWgL1rRDS/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D19" zoomScaleNormal="100" zoomScaleSheetLayoutView="55" workbookViewId="0">
      <selection activeCell="AN43" sqref="AN43:DC47"/>
    </sheetView>
  </sheetViews>
  <sheetFormatPr defaultColWidth="0" defaultRowHeight="0" customHeight="1" zeroHeight="1"/>
  <cols>
    <col min="1" max="1" width="6.33203125" style="1276" customWidth="1"/>
    <col min="2" max="107" width="2.44140625" style="1276" customWidth="1"/>
    <col min="108" max="108" width="6.109375" style="1278" customWidth="1"/>
    <col min="109" max="109" width="5.88671875" style="1277" customWidth="1"/>
    <col min="110" max="110" width="19.109375" style="1276" hidden="1"/>
    <col min="111" max="115" width="12.6640625" style="1276" hidden="1"/>
    <col min="116" max="349" width="8.6640625" style="1276" hidden="1"/>
    <col min="350" max="355" width="14.88671875" style="1276" hidden="1"/>
    <col min="356" max="357" width="15.88671875" style="1276" hidden="1"/>
    <col min="358" max="363" width="16.109375" style="1276" hidden="1"/>
    <col min="364" max="364" width="6.109375" style="1276" hidden="1"/>
    <col min="365" max="365" width="3" style="1276" hidden="1"/>
    <col min="366" max="605" width="8.6640625" style="1276" hidden="1"/>
    <col min="606" max="611" width="14.88671875" style="1276" hidden="1"/>
    <col min="612" max="613" width="15.88671875" style="1276" hidden="1"/>
    <col min="614" max="619" width="16.109375" style="1276" hidden="1"/>
    <col min="620" max="620" width="6.109375" style="1276" hidden="1"/>
    <col min="621" max="621" width="3" style="1276" hidden="1"/>
    <col min="622" max="861" width="8.6640625" style="1276" hidden="1"/>
    <col min="862" max="867" width="14.88671875" style="1276" hidden="1"/>
    <col min="868" max="869" width="15.88671875" style="1276" hidden="1"/>
    <col min="870" max="875" width="16.109375" style="1276" hidden="1"/>
    <col min="876" max="876" width="6.109375" style="1276" hidden="1"/>
    <col min="877" max="877" width="3" style="1276" hidden="1"/>
    <col min="878" max="1117" width="8.6640625" style="1276" hidden="1"/>
    <col min="1118" max="1123" width="14.88671875" style="1276" hidden="1"/>
    <col min="1124" max="1125" width="15.88671875" style="1276" hidden="1"/>
    <col min="1126" max="1131" width="16.109375" style="1276" hidden="1"/>
    <col min="1132" max="1132" width="6.109375" style="1276" hidden="1"/>
    <col min="1133" max="1133" width="3" style="1276" hidden="1"/>
    <col min="1134" max="1373" width="8.6640625" style="1276" hidden="1"/>
    <col min="1374" max="1379" width="14.88671875" style="1276" hidden="1"/>
    <col min="1380" max="1381" width="15.88671875" style="1276" hidden="1"/>
    <col min="1382" max="1387" width="16.109375" style="1276" hidden="1"/>
    <col min="1388" max="1388" width="6.109375" style="1276" hidden="1"/>
    <col min="1389" max="1389" width="3" style="1276" hidden="1"/>
    <col min="1390" max="1629" width="8.6640625" style="1276" hidden="1"/>
    <col min="1630" max="1635" width="14.88671875" style="1276" hidden="1"/>
    <col min="1636" max="1637" width="15.88671875" style="1276" hidden="1"/>
    <col min="1638" max="1643" width="16.109375" style="1276" hidden="1"/>
    <col min="1644" max="1644" width="6.109375" style="1276" hidden="1"/>
    <col min="1645" max="1645" width="3" style="1276" hidden="1"/>
    <col min="1646" max="1885" width="8.6640625" style="1276" hidden="1"/>
    <col min="1886" max="1891" width="14.88671875" style="1276" hidden="1"/>
    <col min="1892" max="1893" width="15.88671875" style="1276" hidden="1"/>
    <col min="1894" max="1899" width="16.109375" style="1276" hidden="1"/>
    <col min="1900" max="1900" width="6.109375" style="1276" hidden="1"/>
    <col min="1901" max="1901" width="3" style="1276" hidden="1"/>
    <col min="1902" max="2141" width="8.6640625" style="1276" hidden="1"/>
    <col min="2142" max="2147" width="14.88671875" style="1276" hidden="1"/>
    <col min="2148" max="2149" width="15.88671875" style="1276" hidden="1"/>
    <col min="2150" max="2155" width="16.109375" style="1276" hidden="1"/>
    <col min="2156" max="2156" width="6.109375" style="1276" hidden="1"/>
    <col min="2157" max="2157" width="3" style="1276" hidden="1"/>
    <col min="2158" max="2397" width="8.6640625" style="1276" hidden="1"/>
    <col min="2398" max="2403" width="14.88671875" style="1276" hidden="1"/>
    <col min="2404" max="2405" width="15.88671875" style="1276" hidden="1"/>
    <col min="2406" max="2411" width="16.109375" style="1276" hidden="1"/>
    <col min="2412" max="2412" width="6.109375" style="1276" hidden="1"/>
    <col min="2413" max="2413" width="3" style="1276" hidden="1"/>
    <col min="2414" max="2653" width="8.6640625" style="1276" hidden="1"/>
    <col min="2654" max="2659" width="14.88671875" style="1276" hidden="1"/>
    <col min="2660" max="2661" width="15.88671875" style="1276" hidden="1"/>
    <col min="2662" max="2667" width="16.109375" style="1276" hidden="1"/>
    <col min="2668" max="2668" width="6.109375" style="1276" hidden="1"/>
    <col min="2669" max="2669" width="3" style="1276" hidden="1"/>
    <col min="2670" max="2909" width="8.6640625" style="1276" hidden="1"/>
    <col min="2910" max="2915" width="14.88671875" style="1276" hidden="1"/>
    <col min="2916" max="2917" width="15.88671875" style="1276" hidden="1"/>
    <col min="2918" max="2923" width="16.109375" style="1276" hidden="1"/>
    <col min="2924" max="2924" width="6.109375" style="1276" hidden="1"/>
    <col min="2925" max="2925" width="3" style="1276" hidden="1"/>
    <col min="2926" max="3165" width="8.6640625" style="1276" hidden="1"/>
    <col min="3166" max="3171" width="14.88671875" style="1276" hidden="1"/>
    <col min="3172" max="3173" width="15.88671875" style="1276" hidden="1"/>
    <col min="3174" max="3179" width="16.109375" style="1276" hidden="1"/>
    <col min="3180" max="3180" width="6.109375" style="1276" hidden="1"/>
    <col min="3181" max="3181" width="3" style="1276" hidden="1"/>
    <col min="3182" max="3421" width="8.6640625" style="1276" hidden="1"/>
    <col min="3422" max="3427" width="14.88671875" style="1276" hidden="1"/>
    <col min="3428" max="3429" width="15.88671875" style="1276" hidden="1"/>
    <col min="3430" max="3435" width="16.109375" style="1276" hidden="1"/>
    <col min="3436" max="3436" width="6.109375" style="1276" hidden="1"/>
    <col min="3437" max="3437" width="3" style="1276" hidden="1"/>
    <col min="3438" max="3677" width="8.6640625" style="1276" hidden="1"/>
    <col min="3678" max="3683" width="14.88671875" style="1276" hidden="1"/>
    <col min="3684" max="3685" width="15.88671875" style="1276" hidden="1"/>
    <col min="3686" max="3691" width="16.109375" style="1276" hidden="1"/>
    <col min="3692" max="3692" width="6.109375" style="1276" hidden="1"/>
    <col min="3693" max="3693" width="3" style="1276" hidden="1"/>
    <col min="3694" max="3933" width="8.6640625" style="1276" hidden="1"/>
    <col min="3934" max="3939" width="14.88671875" style="1276" hidden="1"/>
    <col min="3940" max="3941" width="15.88671875" style="1276" hidden="1"/>
    <col min="3942" max="3947" width="16.109375" style="1276" hidden="1"/>
    <col min="3948" max="3948" width="6.109375" style="1276" hidden="1"/>
    <col min="3949" max="3949" width="3" style="1276" hidden="1"/>
    <col min="3950" max="4189" width="8.6640625" style="1276" hidden="1"/>
    <col min="4190" max="4195" width="14.88671875" style="1276" hidden="1"/>
    <col min="4196" max="4197" width="15.88671875" style="1276" hidden="1"/>
    <col min="4198" max="4203" width="16.109375" style="1276" hidden="1"/>
    <col min="4204" max="4204" width="6.109375" style="1276" hidden="1"/>
    <col min="4205" max="4205" width="3" style="1276" hidden="1"/>
    <col min="4206" max="4445" width="8.6640625" style="1276" hidden="1"/>
    <col min="4446" max="4451" width="14.88671875" style="1276" hidden="1"/>
    <col min="4452" max="4453" width="15.88671875" style="1276" hidden="1"/>
    <col min="4454" max="4459" width="16.109375" style="1276" hidden="1"/>
    <col min="4460" max="4460" width="6.109375" style="1276" hidden="1"/>
    <col min="4461" max="4461" width="3" style="1276" hidden="1"/>
    <col min="4462" max="4701" width="8.6640625" style="1276" hidden="1"/>
    <col min="4702" max="4707" width="14.88671875" style="1276" hidden="1"/>
    <col min="4708" max="4709" width="15.88671875" style="1276" hidden="1"/>
    <col min="4710" max="4715" width="16.109375" style="1276" hidden="1"/>
    <col min="4716" max="4716" width="6.109375" style="1276" hidden="1"/>
    <col min="4717" max="4717" width="3" style="1276" hidden="1"/>
    <col min="4718" max="4957" width="8.6640625" style="1276" hidden="1"/>
    <col min="4958" max="4963" width="14.88671875" style="1276" hidden="1"/>
    <col min="4964" max="4965" width="15.88671875" style="1276" hidden="1"/>
    <col min="4966" max="4971" width="16.109375" style="1276" hidden="1"/>
    <col min="4972" max="4972" width="6.109375" style="1276" hidden="1"/>
    <col min="4973" max="4973" width="3" style="1276" hidden="1"/>
    <col min="4974" max="5213" width="8.6640625" style="1276" hidden="1"/>
    <col min="5214" max="5219" width="14.88671875" style="1276" hidden="1"/>
    <col min="5220" max="5221" width="15.88671875" style="1276" hidden="1"/>
    <col min="5222" max="5227" width="16.109375" style="1276" hidden="1"/>
    <col min="5228" max="5228" width="6.109375" style="1276" hidden="1"/>
    <col min="5229" max="5229" width="3" style="1276" hidden="1"/>
    <col min="5230" max="5469" width="8.6640625" style="1276" hidden="1"/>
    <col min="5470" max="5475" width="14.88671875" style="1276" hidden="1"/>
    <col min="5476" max="5477" width="15.88671875" style="1276" hidden="1"/>
    <col min="5478" max="5483" width="16.109375" style="1276" hidden="1"/>
    <col min="5484" max="5484" width="6.109375" style="1276" hidden="1"/>
    <col min="5485" max="5485" width="3" style="1276" hidden="1"/>
    <col min="5486" max="5725" width="8.6640625" style="1276" hidden="1"/>
    <col min="5726" max="5731" width="14.88671875" style="1276" hidden="1"/>
    <col min="5732" max="5733" width="15.88671875" style="1276" hidden="1"/>
    <col min="5734" max="5739" width="16.109375" style="1276" hidden="1"/>
    <col min="5740" max="5740" width="6.109375" style="1276" hidden="1"/>
    <col min="5741" max="5741" width="3" style="1276" hidden="1"/>
    <col min="5742" max="5981" width="8.6640625" style="1276" hidden="1"/>
    <col min="5982" max="5987" width="14.88671875" style="1276" hidden="1"/>
    <col min="5988" max="5989" width="15.88671875" style="1276" hidden="1"/>
    <col min="5990" max="5995" width="16.109375" style="1276" hidden="1"/>
    <col min="5996" max="5996" width="6.109375" style="1276" hidden="1"/>
    <col min="5997" max="5997" width="3" style="1276" hidden="1"/>
    <col min="5998" max="6237" width="8.6640625" style="1276" hidden="1"/>
    <col min="6238" max="6243" width="14.88671875" style="1276" hidden="1"/>
    <col min="6244" max="6245" width="15.88671875" style="1276" hidden="1"/>
    <col min="6246" max="6251" width="16.109375" style="1276" hidden="1"/>
    <col min="6252" max="6252" width="6.109375" style="1276" hidden="1"/>
    <col min="6253" max="6253" width="3" style="1276" hidden="1"/>
    <col min="6254" max="6493" width="8.6640625" style="1276" hidden="1"/>
    <col min="6494" max="6499" width="14.88671875" style="1276" hidden="1"/>
    <col min="6500" max="6501" width="15.88671875" style="1276" hidden="1"/>
    <col min="6502" max="6507" width="16.109375" style="1276" hidden="1"/>
    <col min="6508" max="6508" width="6.109375" style="1276" hidden="1"/>
    <col min="6509" max="6509" width="3" style="1276" hidden="1"/>
    <col min="6510" max="6749" width="8.6640625" style="1276" hidden="1"/>
    <col min="6750" max="6755" width="14.88671875" style="1276" hidden="1"/>
    <col min="6756" max="6757" width="15.88671875" style="1276" hidden="1"/>
    <col min="6758" max="6763" width="16.109375" style="1276" hidden="1"/>
    <col min="6764" max="6764" width="6.109375" style="1276" hidden="1"/>
    <col min="6765" max="6765" width="3" style="1276" hidden="1"/>
    <col min="6766" max="7005" width="8.6640625" style="1276" hidden="1"/>
    <col min="7006" max="7011" width="14.88671875" style="1276" hidden="1"/>
    <col min="7012" max="7013" width="15.88671875" style="1276" hidden="1"/>
    <col min="7014" max="7019" width="16.109375" style="1276" hidden="1"/>
    <col min="7020" max="7020" width="6.109375" style="1276" hidden="1"/>
    <col min="7021" max="7021" width="3" style="1276" hidden="1"/>
    <col min="7022" max="7261" width="8.6640625" style="1276" hidden="1"/>
    <col min="7262" max="7267" width="14.88671875" style="1276" hidden="1"/>
    <col min="7268" max="7269" width="15.88671875" style="1276" hidden="1"/>
    <col min="7270" max="7275" width="16.109375" style="1276" hidden="1"/>
    <col min="7276" max="7276" width="6.109375" style="1276" hidden="1"/>
    <col min="7277" max="7277" width="3" style="1276" hidden="1"/>
    <col min="7278" max="7517" width="8.6640625" style="1276" hidden="1"/>
    <col min="7518" max="7523" width="14.88671875" style="1276" hidden="1"/>
    <col min="7524" max="7525" width="15.88671875" style="1276" hidden="1"/>
    <col min="7526" max="7531" width="16.109375" style="1276" hidden="1"/>
    <col min="7532" max="7532" width="6.109375" style="1276" hidden="1"/>
    <col min="7533" max="7533" width="3" style="1276" hidden="1"/>
    <col min="7534" max="7773" width="8.6640625" style="1276" hidden="1"/>
    <col min="7774" max="7779" width="14.88671875" style="1276" hidden="1"/>
    <col min="7780" max="7781" width="15.88671875" style="1276" hidden="1"/>
    <col min="7782" max="7787" width="16.109375" style="1276" hidden="1"/>
    <col min="7788" max="7788" width="6.109375" style="1276" hidden="1"/>
    <col min="7789" max="7789" width="3" style="1276" hidden="1"/>
    <col min="7790" max="8029" width="8.6640625" style="1276" hidden="1"/>
    <col min="8030" max="8035" width="14.88671875" style="1276" hidden="1"/>
    <col min="8036" max="8037" width="15.88671875" style="1276" hidden="1"/>
    <col min="8038" max="8043" width="16.109375" style="1276" hidden="1"/>
    <col min="8044" max="8044" width="6.109375" style="1276" hidden="1"/>
    <col min="8045" max="8045" width="3" style="1276" hidden="1"/>
    <col min="8046" max="8285" width="8.6640625" style="1276" hidden="1"/>
    <col min="8286" max="8291" width="14.88671875" style="1276" hidden="1"/>
    <col min="8292" max="8293" width="15.88671875" style="1276" hidden="1"/>
    <col min="8294" max="8299" width="16.109375" style="1276" hidden="1"/>
    <col min="8300" max="8300" width="6.109375" style="1276" hidden="1"/>
    <col min="8301" max="8301" width="3" style="1276" hidden="1"/>
    <col min="8302" max="8541" width="8.6640625" style="1276" hidden="1"/>
    <col min="8542" max="8547" width="14.88671875" style="1276" hidden="1"/>
    <col min="8548" max="8549" width="15.88671875" style="1276" hidden="1"/>
    <col min="8550" max="8555" width="16.109375" style="1276" hidden="1"/>
    <col min="8556" max="8556" width="6.109375" style="1276" hidden="1"/>
    <col min="8557" max="8557" width="3" style="1276" hidden="1"/>
    <col min="8558" max="8797" width="8.6640625" style="1276" hidden="1"/>
    <col min="8798" max="8803" width="14.88671875" style="1276" hidden="1"/>
    <col min="8804" max="8805" width="15.88671875" style="1276" hidden="1"/>
    <col min="8806" max="8811" width="16.109375" style="1276" hidden="1"/>
    <col min="8812" max="8812" width="6.109375" style="1276" hidden="1"/>
    <col min="8813" max="8813" width="3" style="1276" hidden="1"/>
    <col min="8814" max="9053" width="8.6640625" style="1276" hidden="1"/>
    <col min="9054" max="9059" width="14.88671875" style="1276" hidden="1"/>
    <col min="9060" max="9061" width="15.88671875" style="1276" hidden="1"/>
    <col min="9062" max="9067" width="16.109375" style="1276" hidden="1"/>
    <col min="9068" max="9068" width="6.109375" style="1276" hidden="1"/>
    <col min="9069" max="9069" width="3" style="1276" hidden="1"/>
    <col min="9070" max="9309" width="8.6640625" style="1276" hidden="1"/>
    <col min="9310" max="9315" width="14.88671875" style="1276" hidden="1"/>
    <col min="9316" max="9317" width="15.88671875" style="1276" hidden="1"/>
    <col min="9318" max="9323" width="16.109375" style="1276" hidden="1"/>
    <col min="9324" max="9324" width="6.109375" style="1276" hidden="1"/>
    <col min="9325" max="9325" width="3" style="1276" hidden="1"/>
    <col min="9326" max="9565" width="8.6640625" style="1276" hidden="1"/>
    <col min="9566" max="9571" width="14.88671875" style="1276" hidden="1"/>
    <col min="9572" max="9573" width="15.88671875" style="1276" hidden="1"/>
    <col min="9574" max="9579" width="16.109375" style="1276" hidden="1"/>
    <col min="9580" max="9580" width="6.109375" style="1276" hidden="1"/>
    <col min="9581" max="9581" width="3" style="1276" hidden="1"/>
    <col min="9582" max="9821" width="8.6640625" style="1276" hidden="1"/>
    <col min="9822" max="9827" width="14.88671875" style="1276" hidden="1"/>
    <col min="9828" max="9829" width="15.88671875" style="1276" hidden="1"/>
    <col min="9830" max="9835" width="16.109375" style="1276" hidden="1"/>
    <col min="9836" max="9836" width="6.109375" style="1276" hidden="1"/>
    <col min="9837" max="9837" width="3" style="1276" hidden="1"/>
    <col min="9838" max="10077" width="8.6640625" style="1276" hidden="1"/>
    <col min="10078" max="10083" width="14.88671875" style="1276" hidden="1"/>
    <col min="10084" max="10085" width="15.88671875" style="1276" hidden="1"/>
    <col min="10086" max="10091" width="16.109375" style="1276" hidden="1"/>
    <col min="10092" max="10092" width="6.109375" style="1276" hidden="1"/>
    <col min="10093" max="10093" width="3" style="1276" hidden="1"/>
    <col min="10094" max="10333" width="8.6640625" style="1276" hidden="1"/>
    <col min="10334" max="10339" width="14.88671875" style="1276" hidden="1"/>
    <col min="10340" max="10341" width="15.88671875" style="1276" hidden="1"/>
    <col min="10342" max="10347" width="16.109375" style="1276" hidden="1"/>
    <col min="10348" max="10348" width="6.109375" style="1276" hidden="1"/>
    <col min="10349" max="10349" width="3" style="1276" hidden="1"/>
    <col min="10350" max="10589" width="8.6640625" style="1276" hidden="1"/>
    <col min="10590" max="10595" width="14.88671875" style="1276" hidden="1"/>
    <col min="10596" max="10597" width="15.88671875" style="1276" hidden="1"/>
    <col min="10598" max="10603" width="16.109375" style="1276" hidden="1"/>
    <col min="10604" max="10604" width="6.109375" style="1276" hidden="1"/>
    <col min="10605" max="10605" width="3" style="1276" hidden="1"/>
    <col min="10606" max="10845" width="8.6640625" style="1276" hidden="1"/>
    <col min="10846" max="10851" width="14.88671875" style="1276" hidden="1"/>
    <col min="10852" max="10853" width="15.88671875" style="1276" hidden="1"/>
    <col min="10854" max="10859" width="16.109375" style="1276" hidden="1"/>
    <col min="10860" max="10860" width="6.109375" style="1276" hidden="1"/>
    <col min="10861" max="10861" width="3" style="1276" hidden="1"/>
    <col min="10862" max="11101" width="8.6640625" style="1276" hidden="1"/>
    <col min="11102" max="11107" width="14.88671875" style="1276" hidden="1"/>
    <col min="11108" max="11109" width="15.88671875" style="1276" hidden="1"/>
    <col min="11110" max="11115" width="16.109375" style="1276" hidden="1"/>
    <col min="11116" max="11116" width="6.109375" style="1276" hidden="1"/>
    <col min="11117" max="11117" width="3" style="1276" hidden="1"/>
    <col min="11118" max="11357" width="8.6640625" style="1276" hidden="1"/>
    <col min="11358" max="11363" width="14.88671875" style="1276" hidden="1"/>
    <col min="11364" max="11365" width="15.88671875" style="1276" hidden="1"/>
    <col min="11366" max="11371" width="16.109375" style="1276" hidden="1"/>
    <col min="11372" max="11372" width="6.109375" style="1276" hidden="1"/>
    <col min="11373" max="11373" width="3" style="1276" hidden="1"/>
    <col min="11374" max="11613" width="8.6640625" style="1276" hidden="1"/>
    <col min="11614" max="11619" width="14.88671875" style="1276" hidden="1"/>
    <col min="11620" max="11621" width="15.88671875" style="1276" hidden="1"/>
    <col min="11622" max="11627" width="16.109375" style="1276" hidden="1"/>
    <col min="11628" max="11628" width="6.109375" style="1276" hidden="1"/>
    <col min="11629" max="11629" width="3" style="1276" hidden="1"/>
    <col min="11630" max="11869" width="8.6640625" style="1276" hidden="1"/>
    <col min="11870" max="11875" width="14.88671875" style="1276" hidden="1"/>
    <col min="11876" max="11877" width="15.88671875" style="1276" hidden="1"/>
    <col min="11878" max="11883" width="16.109375" style="1276" hidden="1"/>
    <col min="11884" max="11884" width="6.109375" style="1276" hidden="1"/>
    <col min="11885" max="11885" width="3" style="1276" hidden="1"/>
    <col min="11886" max="12125" width="8.6640625" style="1276" hidden="1"/>
    <col min="12126" max="12131" width="14.88671875" style="1276" hidden="1"/>
    <col min="12132" max="12133" width="15.88671875" style="1276" hidden="1"/>
    <col min="12134" max="12139" width="16.109375" style="1276" hidden="1"/>
    <col min="12140" max="12140" width="6.109375" style="1276" hidden="1"/>
    <col min="12141" max="12141" width="3" style="1276" hidden="1"/>
    <col min="12142" max="12381" width="8.6640625" style="1276" hidden="1"/>
    <col min="12382" max="12387" width="14.88671875" style="1276" hidden="1"/>
    <col min="12388" max="12389" width="15.88671875" style="1276" hidden="1"/>
    <col min="12390" max="12395" width="16.109375" style="1276" hidden="1"/>
    <col min="12396" max="12396" width="6.109375" style="1276" hidden="1"/>
    <col min="12397" max="12397" width="3" style="1276" hidden="1"/>
    <col min="12398" max="12637" width="8.6640625" style="1276" hidden="1"/>
    <col min="12638" max="12643" width="14.88671875" style="1276" hidden="1"/>
    <col min="12644" max="12645" width="15.88671875" style="1276" hidden="1"/>
    <col min="12646" max="12651" width="16.109375" style="1276" hidden="1"/>
    <col min="12652" max="12652" width="6.109375" style="1276" hidden="1"/>
    <col min="12653" max="12653" width="3" style="1276" hidden="1"/>
    <col min="12654" max="12893" width="8.6640625" style="1276" hidden="1"/>
    <col min="12894" max="12899" width="14.88671875" style="1276" hidden="1"/>
    <col min="12900" max="12901" width="15.88671875" style="1276" hidden="1"/>
    <col min="12902" max="12907" width="16.109375" style="1276" hidden="1"/>
    <col min="12908" max="12908" width="6.109375" style="1276" hidden="1"/>
    <col min="12909" max="12909" width="3" style="1276" hidden="1"/>
    <col min="12910" max="13149" width="8.6640625" style="1276" hidden="1"/>
    <col min="13150" max="13155" width="14.88671875" style="1276" hidden="1"/>
    <col min="13156" max="13157" width="15.88671875" style="1276" hidden="1"/>
    <col min="13158" max="13163" width="16.109375" style="1276" hidden="1"/>
    <col min="13164" max="13164" width="6.109375" style="1276" hidden="1"/>
    <col min="13165" max="13165" width="3" style="1276" hidden="1"/>
    <col min="13166" max="13405" width="8.6640625" style="1276" hidden="1"/>
    <col min="13406" max="13411" width="14.88671875" style="1276" hidden="1"/>
    <col min="13412" max="13413" width="15.88671875" style="1276" hidden="1"/>
    <col min="13414" max="13419" width="16.109375" style="1276" hidden="1"/>
    <col min="13420" max="13420" width="6.109375" style="1276" hidden="1"/>
    <col min="13421" max="13421" width="3" style="1276" hidden="1"/>
    <col min="13422" max="13661" width="8.6640625" style="1276" hidden="1"/>
    <col min="13662" max="13667" width="14.88671875" style="1276" hidden="1"/>
    <col min="13668" max="13669" width="15.88671875" style="1276" hidden="1"/>
    <col min="13670" max="13675" width="16.109375" style="1276" hidden="1"/>
    <col min="13676" max="13676" width="6.109375" style="1276" hidden="1"/>
    <col min="13677" max="13677" width="3" style="1276" hidden="1"/>
    <col min="13678" max="13917" width="8.6640625" style="1276" hidden="1"/>
    <col min="13918" max="13923" width="14.88671875" style="1276" hidden="1"/>
    <col min="13924" max="13925" width="15.88671875" style="1276" hidden="1"/>
    <col min="13926" max="13931" width="16.109375" style="1276" hidden="1"/>
    <col min="13932" max="13932" width="6.109375" style="1276" hidden="1"/>
    <col min="13933" max="13933" width="3" style="1276" hidden="1"/>
    <col min="13934" max="14173" width="8.6640625" style="1276" hidden="1"/>
    <col min="14174" max="14179" width="14.88671875" style="1276" hidden="1"/>
    <col min="14180" max="14181" width="15.88671875" style="1276" hidden="1"/>
    <col min="14182" max="14187" width="16.109375" style="1276" hidden="1"/>
    <col min="14188" max="14188" width="6.109375" style="1276" hidden="1"/>
    <col min="14189" max="14189" width="3" style="1276" hidden="1"/>
    <col min="14190" max="14429" width="8.6640625" style="1276" hidden="1"/>
    <col min="14430" max="14435" width="14.88671875" style="1276" hidden="1"/>
    <col min="14436" max="14437" width="15.88671875" style="1276" hidden="1"/>
    <col min="14438" max="14443" width="16.109375" style="1276" hidden="1"/>
    <col min="14444" max="14444" width="6.109375" style="1276" hidden="1"/>
    <col min="14445" max="14445" width="3" style="1276" hidden="1"/>
    <col min="14446" max="14685" width="8.6640625" style="1276" hidden="1"/>
    <col min="14686" max="14691" width="14.88671875" style="1276" hidden="1"/>
    <col min="14692" max="14693" width="15.88671875" style="1276" hidden="1"/>
    <col min="14694" max="14699" width="16.109375" style="1276" hidden="1"/>
    <col min="14700" max="14700" width="6.109375" style="1276" hidden="1"/>
    <col min="14701" max="14701" width="3" style="1276" hidden="1"/>
    <col min="14702" max="14941" width="8.6640625" style="1276" hidden="1"/>
    <col min="14942" max="14947" width="14.88671875" style="1276" hidden="1"/>
    <col min="14948" max="14949" width="15.88671875" style="1276" hidden="1"/>
    <col min="14950" max="14955" width="16.109375" style="1276" hidden="1"/>
    <col min="14956" max="14956" width="6.109375" style="1276" hidden="1"/>
    <col min="14957" max="14957" width="3" style="1276" hidden="1"/>
    <col min="14958" max="15197" width="8.6640625" style="1276" hidden="1"/>
    <col min="15198" max="15203" width="14.88671875" style="1276" hidden="1"/>
    <col min="15204" max="15205" width="15.88671875" style="1276" hidden="1"/>
    <col min="15206" max="15211" width="16.109375" style="1276" hidden="1"/>
    <col min="15212" max="15212" width="6.109375" style="1276" hidden="1"/>
    <col min="15213" max="15213" width="3" style="1276" hidden="1"/>
    <col min="15214" max="15453" width="8.6640625" style="1276" hidden="1"/>
    <col min="15454" max="15459" width="14.88671875" style="1276" hidden="1"/>
    <col min="15460" max="15461" width="15.88671875" style="1276" hidden="1"/>
    <col min="15462" max="15467" width="16.109375" style="1276" hidden="1"/>
    <col min="15468" max="15468" width="6.109375" style="1276" hidden="1"/>
    <col min="15469" max="15469" width="3" style="1276" hidden="1"/>
    <col min="15470" max="15709" width="8.6640625" style="1276" hidden="1"/>
    <col min="15710" max="15715" width="14.88671875" style="1276" hidden="1"/>
    <col min="15716" max="15717" width="15.88671875" style="1276" hidden="1"/>
    <col min="15718" max="15723" width="16.109375" style="1276" hidden="1"/>
    <col min="15724" max="15724" width="6.109375" style="1276" hidden="1"/>
    <col min="15725" max="15725" width="3" style="1276" hidden="1"/>
    <col min="15726" max="15965" width="8.6640625" style="1276" hidden="1"/>
    <col min="15966" max="15971" width="14.88671875" style="1276" hidden="1"/>
    <col min="15972" max="15973" width="15.88671875" style="1276" hidden="1"/>
    <col min="15974" max="15979" width="16.109375" style="1276" hidden="1"/>
    <col min="15980" max="15980" width="6.109375" style="1276" hidden="1"/>
    <col min="15981" max="15981" width="3" style="1276" hidden="1"/>
    <col min="15982" max="16221" width="8.6640625" style="1276" hidden="1"/>
    <col min="16222" max="16227" width="14.88671875" style="1276" hidden="1"/>
    <col min="16228" max="16229" width="15.88671875" style="1276" hidden="1"/>
    <col min="16230" max="16235" width="16.109375" style="1276" hidden="1"/>
    <col min="16236" max="16236" width="6.109375" style="1276" hidden="1"/>
    <col min="16237" max="16237" width="3" style="1276" hidden="1"/>
    <col min="16238" max="16384" width="8.6640625" style="1276" hidden="1"/>
  </cols>
  <sheetData>
    <row r="1" spans="1:143" ht="42.75" customHeight="1">
      <c r="A1" s="1335"/>
      <c r="B1" s="1334"/>
      <c r="DD1" s="1276"/>
      <c r="DE1" s="1276"/>
    </row>
    <row r="2" spans="1:143" ht="25.5" customHeight="1">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76"/>
      <c r="DE2" s="1276"/>
    </row>
    <row r="3" spans="1:143" ht="25.5" customHeight="1">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76"/>
      <c r="DE3" s="1276"/>
    </row>
    <row r="4" spans="1:143" s="291" customFormat="1" ht="13.2">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2"/>
      <c r="DG4" s="292"/>
      <c r="DH4" s="292"/>
      <c r="DI4" s="292"/>
      <c r="DJ4" s="292"/>
      <c r="DK4" s="292"/>
      <c r="DL4" s="292"/>
      <c r="DM4" s="292"/>
      <c r="DN4" s="292"/>
      <c r="DO4" s="292"/>
      <c r="DP4" s="292"/>
      <c r="DQ4" s="292"/>
      <c r="DR4" s="292"/>
      <c r="DS4" s="292"/>
      <c r="DT4" s="292"/>
      <c r="DU4" s="292"/>
      <c r="DV4" s="292"/>
      <c r="DW4" s="292"/>
    </row>
    <row r="5" spans="1:143" s="291" customFormat="1" ht="13.2">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2"/>
      <c r="DG5" s="292"/>
      <c r="DH5" s="292"/>
      <c r="DI5" s="292"/>
      <c r="DJ5" s="292"/>
      <c r="DK5" s="292"/>
      <c r="DL5" s="292"/>
      <c r="DM5" s="292"/>
      <c r="DN5" s="292"/>
      <c r="DO5" s="292"/>
      <c r="DP5" s="292"/>
      <c r="DQ5" s="292"/>
      <c r="DR5" s="292"/>
      <c r="DS5" s="292"/>
      <c r="DT5" s="292"/>
      <c r="DU5" s="292"/>
      <c r="DV5" s="292"/>
      <c r="DW5" s="292"/>
    </row>
    <row r="6" spans="1:143" s="291" customFormat="1" ht="13.2">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2"/>
      <c r="DG6" s="292"/>
      <c r="DH6" s="292"/>
      <c r="DI6" s="292"/>
      <c r="DJ6" s="292"/>
      <c r="DK6" s="292"/>
      <c r="DL6" s="292"/>
      <c r="DM6" s="292"/>
      <c r="DN6" s="292"/>
      <c r="DO6" s="292"/>
      <c r="DP6" s="292"/>
      <c r="DQ6" s="292"/>
      <c r="DR6" s="292"/>
      <c r="DS6" s="292"/>
      <c r="DT6" s="292"/>
      <c r="DU6" s="292"/>
      <c r="DV6" s="292"/>
      <c r="DW6" s="292"/>
    </row>
    <row r="7" spans="1:143" s="291" customFormat="1" ht="13.2">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2"/>
      <c r="DG7" s="292"/>
      <c r="DH7" s="292"/>
      <c r="DI7" s="292"/>
      <c r="DJ7" s="292"/>
      <c r="DK7" s="292"/>
      <c r="DL7" s="292"/>
      <c r="DM7" s="292"/>
      <c r="DN7" s="292"/>
      <c r="DO7" s="292"/>
      <c r="DP7" s="292"/>
      <c r="DQ7" s="292"/>
      <c r="DR7" s="292"/>
      <c r="DS7" s="292"/>
      <c r="DT7" s="292"/>
      <c r="DU7" s="292"/>
      <c r="DV7" s="292"/>
      <c r="DW7" s="292"/>
    </row>
    <row r="8" spans="1:143" s="291" customFormat="1" ht="13.2">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2"/>
      <c r="DG8" s="292"/>
      <c r="DH8" s="292"/>
      <c r="DI8" s="292"/>
      <c r="DJ8" s="292"/>
      <c r="DK8" s="292"/>
      <c r="DL8" s="292"/>
      <c r="DM8" s="292"/>
      <c r="DN8" s="292"/>
      <c r="DO8" s="292"/>
      <c r="DP8" s="292"/>
      <c r="DQ8" s="292"/>
      <c r="DR8" s="292"/>
      <c r="DS8" s="292"/>
      <c r="DT8" s="292"/>
      <c r="DU8" s="292"/>
      <c r="DV8" s="292"/>
      <c r="DW8" s="292"/>
    </row>
    <row r="9" spans="1:143" s="291" customFormat="1" ht="13.2">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2"/>
      <c r="DG9" s="292"/>
      <c r="DH9" s="292"/>
      <c r="DI9" s="292"/>
      <c r="DJ9" s="292"/>
      <c r="DK9" s="292"/>
      <c r="DL9" s="292"/>
      <c r="DM9" s="292"/>
      <c r="DN9" s="292"/>
      <c r="DO9" s="292"/>
      <c r="DP9" s="292"/>
      <c r="DQ9" s="292"/>
      <c r="DR9" s="292"/>
      <c r="DS9" s="292"/>
      <c r="DT9" s="292"/>
      <c r="DU9" s="292"/>
      <c r="DV9" s="292"/>
      <c r="DW9" s="292"/>
    </row>
    <row r="10" spans="1:143" s="291" customFormat="1" ht="13.2">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2"/>
      <c r="DG10" s="292"/>
      <c r="DH10" s="292"/>
      <c r="DI10" s="292"/>
      <c r="DJ10" s="292"/>
      <c r="DK10" s="292"/>
      <c r="DL10" s="292"/>
      <c r="DM10" s="292"/>
      <c r="DN10" s="292"/>
      <c r="DO10" s="292"/>
      <c r="DP10" s="292"/>
      <c r="DQ10" s="292"/>
      <c r="DR10" s="292"/>
      <c r="DS10" s="292"/>
      <c r="DT10" s="292"/>
      <c r="DU10" s="292"/>
      <c r="DV10" s="292"/>
      <c r="DW10" s="292"/>
      <c r="EM10" s="291" t="s">
        <v>657</v>
      </c>
    </row>
    <row r="11" spans="1:143" s="291" customFormat="1" ht="13.2">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2"/>
      <c r="DG12" s="292"/>
      <c r="DH12" s="292"/>
      <c r="DI12" s="292"/>
      <c r="DJ12" s="292"/>
      <c r="DK12" s="292"/>
      <c r="DL12" s="292"/>
      <c r="DM12" s="292"/>
      <c r="DN12" s="292"/>
      <c r="DO12" s="292"/>
      <c r="DP12" s="292"/>
      <c r="DQ12" s="292"/>
      <c r="DR12" s="292"/>
      <c r="DS12" s="292"/>
      <c r="DT12" s="292"/>
      <c r="DU12" s="292"/>
      <c r="DV12" s="292"/>
      <c r="DW12" s="292"/>
      <c r="EM12" s="291" t="s">
        <v>657</v>
      </c>
    </row>
    <row r="13" spans="1:143" s="291" customFormat="1" ht="13.2">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c r="A15" s="1276"/>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c r="A16" s="1276"/>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c r="A17" s="1276"/>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c r="A18" s="1276"/>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2"/>
      <c r="DG18" s="292"/>
      <c r="DH18" s="292"/>
      <c r="DI18" s="292"/>
      <c r="DJ18" s="292"/>
      <c r="DK18" s="292"/>
      <c r="DL18" s="292"/>
      <c r="DM18" s="292"/>
      <c r="DN18" s="292"/>
      <c r="DO18" s="292"/>
      <c r="DP18" s="292"/>
      <c r="DQ18" s="292"/>
      <c r="DR18" s="292"/>
      <c r="DS18" s="292"/>
      <c r="DT18" s="292"/>
      <c r="DU18" s="292"/>
      <c r="DV18" s="292"/>
      <c r="DW18" s="292"/>
    </row>
    <row r="19" spans="1:351" ht="13.2">
      <c r="DD19" s="1276"/>
      <c r="DE19" s="1276"/>
    </row>
    <row r="20" spans="1:351" ht="13.2">
      <c r="DD20" s="1276"/>
      <c r="DE20" s="1276"/>
    </row>
    <row r="21" spans="1:351" ht="16.2">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76"/>
      <c r="MM21" s="1330"/>
    </row>
    <row r="22" spans="1:351" ht="16.2">
      <c r="B22" s="1277"/>
      <c r="MM22" s="1330"/>
    </row>
    <row r="23" spans="1:351" ht="13.2">
      <c r="B23" s="1277"/>
    </row>
    <row r="24" spans="1:351" ht="13.2">
      <c r="B24" s="1277"/>
    </row>
    <row r="25" spans="1:351" ht="13.2">
      <c r="B25" s="1277"/>
    </row>
    <row r="26" spans="1:351" ht="13.2">
      <c r="B26" s="1277"/>
    </row>
    <row r="27" spans="1:351" ht="13.2">
      <c r="B27" s="1277"/>
    </row>
    <row r="28" spans="1:351" ht="13.2">
      <c r="B28" s="1277"/>
    </row>
    <row r="29" spans="1:351" ht="13.2">
      <c r="B29" s="1277"/>
    </row>
    <row r="30" spans="1:351" ht="13.2">
      <c r="B30" s="1277"/>
    </row>
    <row r="31" spans="1:351" ht="13.2">
      <c r="B31" s="1277"/>
    </row>
    <row r="32" spans="1:351" ht="13.2">
      <c r="B32" s="1277"/>
    </row>
    <row r="33" spans="2:109" ht="13.2">
      <c r="B33" s="1277"/>
    </row>
    <row r="34" spans="2:109" ht="13.2">
      <c r="B34" s="1277"/>
    </row>
    <row r="35" spans="2:109" ht="13.2">
      <c r="B35" s="1277"/>
    </row>
    <row r="36" spans="2:109" ht="13.2">
      <c r="B36" s="1277"/>
    </row>
    <row r="37" spans="2:109" ht="13.2">
      <c r="B37" s="1277"/>
    </row>
    <row r="38" spans="2:109" ht="13.2">
      <c r="B38" s="1277"/>
    </row>
    <row r="39" spans="2:109" ht="13.2">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2">
      <c r="B40" s="1318"/>
      <c r="DD40" s="1318"/>
      <c r="DE40" s="1276"/>
    </row>
    <row r="41" spans="2:109" ht="16.2">
      <c r="B41" s="1329" t="s">
        <v>656</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2">
      <c r="B42" s="1277"/>
      <c r="G42" s="1314"/>
      <c r="I42" s="1313"/>
      <c r="J42" s="1313"/>
      <c r="K42" s="1313"/>
      <c r="AM42" s="1314"/>
      <c r="AN42" s="1314" t="s">
        <v>652</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c r="B43" s="1277"/>
      <c r="AN43" s="1312" t="s">
        <v>655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0"/>
    </row>
    <row r="44" spans="2:109" ht="13.2">
      <c r="B44" s="1277"/>
      <c r="AN44" s="1309"/>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7"/>
    </row>
    <row r="45" spans="2:109" ht="13.2">
      <c r="B45" s="1277"/>
      <c r="AN45" s="1309"/>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7"/>
    </row>
    <row r="46" spans="2:109" ht="13.2">
      <c r="B46" s="1277"/>
      <c r="AN46" s="1309"/>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7"/>
    </row>
    <row r="47" spans="2:109" ht="13.2">
      <c r="B47" s="1277"/>
      <c r="AN47" s="1306"/>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4"/>
    </row>
    <row r="48" spans="2:109" ht="13.2">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2">
      <c r="B49" s="1277"/>
      <c r="AN49" s="1276" t="s">
        <v>650</v>
      </c>
    </row>
    <row r="50" spans="1:109" ht="13.2">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585</v>
      </c>
      <c r="BQ50" s="1286"/>
      <c r="BR50" s="1286"/>
      <c r="BS50" s="1286"/>
      <c r="BT50" s="1286"/>
      <c r="BU50" s="1286"/>
      <c r="BV50" s="1286"/>
      <c r="BW50" s="1286"/>
      <c r="BX50" s="1286" t="s">
        <v>586</v>
      </c>
      <c r="BY50" s="1286"/>
      <c r="BZ50" s="1286"/>
      <c r="CA50" s="1286"/>
      <c r="CB50" s="1286"/>
      <c r="CC50" s="1286"/>
      <c r="CD50" s="1286"/>
      <c r="CE50" s="1286"/>
      <c r="CF50" s="1286" t="s">
        <v>587</v>
      </c>
      <c r="CG50" s="1286"/>
      <c r="CH50" s="1286"/>
      <c r="CI50" s="1286"/>
      <c r="CJ50" s="1286"/>
      <c r="CK50" s="1286"/>
      <c r="CL50" s="1286"/>
      <c r="CM50" s="1286"/>
      <c r="CN50" s="1286" t="s">
        <v>588</v>
      </c>
      <c r="CO50" s="1286"/>
      <c r="CP50" s="1286"/>
      <c r="CQ50" s="1286"/>
      <c r="CR50" s="1286"/>
      <c r="CS50" s="1286"/>
      <c r="CT50" s="1286"/>
      <c r="CU50" s="1286"/>
      <c r="CV50" s="1286" t="s">
        <v>589</v>
      </c>
      <c r="CW50" s="1286"/>
      <c r="CX50" s="1286"/>
      <c r="CY50" s="1286"/>
      <c r="CZ50" s="1286"/>
      <c r="DA50" s="1286"/>
      <c r="DB50" s="1286"/>
      <c r="DC50" s="1286"/>
    </row>
    <row r="51" spans="1:109" ht="13.5" customHeight="1">
      <c r="B51" s="1277"/>
      <c r="G51" s="1293"/>
      <c r="H51" s="1293"/>
      <c r="I51" s="1326"/>
      <c r="J51" s="1326"/>
      <c r="K51" s="1292"/>
      <c r="L51" s="1292"/>
      <c r="M51" s="1292"/>
      <c r="N51" s="1292"/>
      <c r="AM51" s="1291"/>
      <c r="AN51" s="1285" t="s">
        <v>649</v>
      </c>
      <c r="AO51" s="1285"/>
      <c r="AP51" s="1285"/>
      <c r="AQ51" s="1285"/>
      <c r="AR51" s="1285"/>
      <c r="AS51" s="1285"/>
      <c r="AT51" s="1285"/>
      <c r="AU51" s="1285"/>
      <c r="AV51" s="1285"/>
      <c r="AW51" s="1285"/>
      <c r="AX51" s="1285"/>
      <c r="AY51" s="1285"/>
      <c r="AZ51" s="1285"/>
      <c r="BA51" s="1285"/>
      <c r="BB51" s="1285" t="s">
        <v>647</v>
      </c>
      <c r="BC51" s="1285"/>
      <c r="BD51" s="1285"/>
      <c r="BE51" s="1285"/>
      <c r="BF51" s="1285"/>
      <c r="BG51" s="1285"/>
      <c r="BH51" s="1285"/>
      <c r="BI51" s="1285"/>
      <c r="BJ51" s="1285"/>
      <c r="BK51" s="1285"/>
      <c r="BL51" s="1285"/>
      <c r="BM51" s="1285"/>
      <c r="BN51" s="1285"/>
      <c r="BO51" s="1285"/>
      <c r="BP51" s="1284">
        <v>50.4</v>
      </c>
      <c r="BQ51" s="1284"/>
      <c r="BR51" s="1284"/>
      <c r="BS51" s="1284"/>
      <c r="BT51" s="1284"/>
      <c r="BU51" s="1284"/>
      <c r="BV51" s="1284"/>
      <c r="BW51" s="1284"/>
      <c r="BX51" s="1284">
        <v>40.4</v>
      </c>
      <c r="BY51" s="1284"/>
      <c r="BZ51" s="1284"/>
      <c r="CA51" s="1284"/>
      <c r="CB51" s="1284"/>
      <c r="CC51" s="1284"/>
      <c r="CD51" s="1284"/>
      <c r="CE51" s="1284"/>
      <c r="CF51" s="1284">
        <v>33</v>
      </c>
      <c r="CG51" s="1284"/>
      <c r="CH51" s="1284"/>
      <c r="CI51" s="1284"/>
      <c r="CJ51" s="1284"/>
      <c r="CK51" s="1284"/>
      <c r="CL51" s="1284"/>
      <c r="CM51" s="1284"/>
      <c r="CN51" s="1284">
        <v>21.8</v>
      </c>
      <c r="CO51" s="1284"/>
      <c r="CP51" s="1284"/>
      <c r="CQ51" s="1284"/>
      <c r="CR51" s="1284"/>
      <c r="CS51" s="1284"/>
      <c r="CT51" s="1284"/>
      <c r="CU51" s="1284"/>
      <c r="CV51" s="1284">
        <v>38.299999999999997</v>
      </c>
      <c r="CW51" s="1284"/>
      <c r="CX51" s="1284"/>
      <c r="CY51" s="1284"/>
      <c r="CZ51" s="1284"/>
      <c r="DA51" s="1284"/>
      <c r="DB51" s="1284"/>
      <c r="DC51" s="1284"/>
    </row>
    <row r="52" spans="1:109" ht="13.2">
      <c r="B52" s="1277"/>
      <c r="G52" s="1293"/>
      <c r="H52" s="1293"/>
      <c r="I52" s="1326"/>
      <c r="J52" s="1326"/>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2">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654</v>
      </c>
      <c r="BC53" s="1285"/>
      <c r="BD53" s="1285"/>
      <c r="BE53" s="1285"/>
      <c r="BF53" s="1285"/>
      <c r="BG53" s="1285"/>
      <c r="BH53" s="1285"/>
      <c r="BI53" s="1285"/>
      <c r="BJ53" s="1285"/>
      <c r="BK53" s="1285"/>
      <c r="BL53" s="1285"/>
      <c r="BM53" s="1285"/>
      <c r="BN53" s="1285"/>
      <c r="BO53" s="1285"/>
      <c r="BP53" s="1284">
        <v>40</v>
      </c>
      <c r="BQ53" s="1284"/>
      <c r="BR53" s="1284"/>
      <c r="BS53" s="1284"/>
      <c r="BT53" s="1284"/>
      <c r="BU53" s="1284"/>
      <c r="BV53" s="1284"/>
      <c r="BW53" s="1284"/>
      <c r="BX53" s="1284">
        <v>43.6</v>
      </c>
      <c r="BY53" s="1284"/>
      <c r="BZ53" s="1284"/>
      <c r="CA53" s="1284"/>
      <c r="CB53" s="1284"/>
      <c r="CC53" s="1284"/>
      <c r="CD53" s="1284"/>
      <c r="CE53" s="1284"/>
      <c r="CF53" s="1284">
        <v>46.4</v>
      </c>
      <c r="CG53" s="1284"/>
      <c r="CH53" s="1284"/>
      <c r="CI53" s="1284"/>
      <c r="CJ53" s="1284"/>
      <c r="CK53" s="1284"/>
      <c r="CL53" s="1284"/>
      <c r="CM53" s="1284"/>
      <c r="CN53" s="1284">
        <v>44.1</v>
      </c>
      <c r="CO53" s="1284"/>
      <c r="CP53" s="1284"/>
      <c r="CQ53" s="1284"/>
      <c r="CR53" s="1284"/>
      <c r="CS53" s="1284"/>
      <c r="CT53" s="1284"/>
      <c r="CU53" s="1284"/>
      <c r="CV53" s="1284">
        <v>46</v>
      </c>
      <c r="CW53" s="1284"/>
      <c r="CX53" s="1284"/>
      <c r="CY53" s="1284"/>
      <c r="CZ53" s="1284"/>
      <c r="DA53" s="1284"/>
      <c r="DB53" s="1284"/>
      <c r="DC53" s="1284"/>
    </row>
    <row r="54" spans="1:109" ht="13.2">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2">
      <c r="A55" s="1313"/>
      <c r="B55" s="1277"/>
      <c r="G55" s="1289"/>
      <c r="H55" s="1289"/>
      <c r="I55" s="1289"/>
      <c r="J55" s="1289"/>
      <c r="K55" s="1292"/>
      <c r="L55" s="1292"/>
      <c r="M55" s="1292"/>
      <c r="N55" s="1292"/>
      <c r="AN55" s="1286" t="s">
        <v>648</v>
      </c>
      <c r="AO55" s="1286"/>
      <c r="AP55" s="1286"/>
      <c r="AQ55" s="1286"/>
      <c r="AR55" s="1286"/>
      <c r="AS55" s="1286"/>
      <c r="AT55" s="1286"/>
      <c r="AU55" s="1286"/>
      <c r="AV55" s="1286"/>
      <c r="AW55" s="1286"/>
      <c r="AX55" s="1286"/>
      <c r="AY55" s="1286"/>
      <c r="AZ55" s="1286"/>
      <c r="BA55" s="1286"/>
      <c r="BB55" s="1285" t="s">
        <v>647</v>
      </c>
      <c r="BC55" s="1285"/>
      <c r="BD55" s="1285"/>
      <c r="BE55" s="1285"/>
      <c r="BF55" s="1285"/>
      <c r="BG55" s="1285"/>
      <c r="BH55" s="1285"/>
      <c r="BI55" s="1285"/>
      <c r="BJ55" s="1285"/>
      <c r="BK55" s="1285"/>
      <c r="BL55" s="1285"/>
      <c r="BM55" s="1285"/>
      <c r="BN55" s="1285"/>
      <c r="BO55" s="1285"/>
      <c r="BP55" s="1284">
        <v>20.2</v>
      </c>
      <c r="BQ55" s="1284"/>
      <c r="BR55" s="1284"/>
      <c r="BS55" s="1284"/>
      <c r="BT55" s="1284"/>
      <c r="BU55" s="1284"/>
      <c r="BV55" s="1284"/>
      <c r="BW55" s="1284"/>
      <c r="BX55" s="1284">
        <v>38.5</v>
      </c>
      <c r="BY55" s="1284"/>
      <c r="BZ55" s="1284"/>
      <c r="CA55" s="1284"/>
      <c r="CB55" s="1284"/>
      <c r="CC55" s="1284"/>
      <c r="CD55" s="1284"/>
      <c r="CE55" s="1284"/>
      <c r="CF55" s="1284">
        <v>32.799999999999997</v>
      </c>
      <c r="CG55" s="1284"/>
      <c r="CH55" s="1284"/>
      <c r="CI55" s="1284"/>
      <c r="CJ55" s="1284"/>
      <c r="CK55" s="1284"/>
      <c r="CL55" s="1284"/>
      <c r="CM55" s="1284"/>
      <c r="CN55" s="1284">
        <v>20.9</v>
      </c>
      <c r="CO55" s="1284"/>
      <c r="CP55" s="1284"/>
      <c r="CQ55" s="1284"/>
      <c r="CR55" s="1284"/>
      <c r="CS55" s="1284"/>
      <c r="CT55" s="1284"/>
      <c r="CU55" s="1284"/>
      <c r="CV55" s="1284">
        <v>21</v>
      </c>
      <c r="CW55" s="1284"/>
      <c r="CX55" s="1284"/>
      <c r="CY55" s="1284"/>
      <c r="CZ55" s="1284"/>
      <c r="DA55" s="1284"/>
      <c r="DB55" s="1284"/>
      <c r="DC55" s="1284"/>
    </row>
    <row r="56" spans="1:109" ht="13.2">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2">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654</v>
      </c>
      <c r="BC57" s="1285"/>
      <c r="BD57" s="1285"/>
      <c r="BE57" s="1285"/>
      <c r="BF57" s="1285"/>
      <c r="BG57" s="1285"/>
      <c r="BH57" s="1285"/>
      <c r="BI57" s="1285"/>
      <c r="BJ57" s="1285"/>
      <c r="BK57" s="1285"/>
      <c r="BL57" s="1285"/>
      <c r="BM57" s="1285"/>
      <c r="BN57" s="1285"/>
      <c r="BO57" s="1285"/>
      <c r="BP57" s="1284">
        <v>55.8</v>
      </c>
      <c r="BQ57" s="1284"/>
      <c r="BR57" s="1284"/>
      <c r="BS57" s="1284"/>
      <c r="BT57" s="1284"/>
      <c r="BU57" s="1284"/>
      <c r="BV57" s="1284"/>
      <c r="BW57" s="1284"/>
      <c r="BX57" s="1284">
        <v>57.6</v>
      </c>
      <c r="BY57" s="1284"/>
      <c r="BZ57" s="1284"/>
      <c r="CA57" s="1284"/>
      <c r="CB57" s="1284"/>
      <c r="CC57" s="1284"/>
      <c r="CD57" s="1284"/>
      <c r="CE57" s="1284"/>
      <c r="CF57" s="1284">
        <v>58.9</v>
      </c>
      <c r="CG57" s="1284"/>
      <c r="CH57" s="1284"/>
      <c r="CI57" s="1284"/>
      <c r="CJ57" s="1284"/>
      <c r="CK57" s="1284"/>
      <c r="CL57" s="1284"/>
      <c r="CM57" s="1284"/>
      <c r="CN57" s="1284">
        <v>60.5</v>
      </c>
      <c r="CO57" s="1284"/>
      <c r="CP57" s="1284"/>
      <c r="CQ57" s="1284"/>
      <c r="CR57" s="1284"/>
      <c r="CS57" s="1284"/>
      <c r="CT57" s="1284"/>
      <c r="CU57" s="1284"/>
      <c r="CV57" s="1284">
        <v>61.2</v>
      </c>
      <c r="CW57" s="1284"/>
      <c r="CX57" s="1284"/>
      <c r="CY57" s="1284"/>
      <c r="CZ57" s="1284"/>
      <c r="DA57" s="1284"/>
      <c r="DB57" s="1284"/>
      <c r="DC57" s="1284"/>
      <c r="DD57" s="1324"/>
      <c r="DE57" s="1319"/>
    </row>
    <row r="58" spans="1:109" s="1313" customFormat="1" ht="13.2">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2">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2">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2">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2">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6.2">
      <c r="B63" s="1317" t="s">
        <v>653</v>
      </c>
    </row>
    <row r="64" spans="1:109" ht="13.2">
      <c r="B64" s="1277"/>
      <c r="G64" s="1314"/>
      <c r="I64" s="1316"/>
      <c r="J64" s="1316"/>
      <c r="K64" s="1316"/>
      <c r="L64" s="1316"/>
      <c r="M64" s="1316"/>
      <c r="N64" s="1315"/>
      <c r="AM64" s="1314"/>
      <c r="AN64" s="1314" t="s">
        <v>652</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2">
      <c r="B65" s="1277"/>
      <c r="AN65" s="1312" t="s">
        <v>651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2">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2">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2">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2">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2">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2">
      <c r="B71" s="1277"/>
      <c r="G71" s="1299"/>
      <c r="I71" s="1302"/>
      <c r="J71" s="1301"/>
      <c r="K71" s="1301"/>
      <c r="L71" s="1300"/>
      <c r="M71" s="1301"/>
      <c r="N71" s="1300"/>
      <c r="AM71" s="1299"/>
      <c r="AN71" s="1276" t="s">
        <v>650</v>
      </c>
    </row>
    <row r="72" spans="2:107" ht="13.2">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585</v>
      </c>
      <c r="BQ72" s="1286"/>
      <c r="BR72" s="1286"/>
      <c r="BS72" s="1286"/>
      <c r="BT72" s="1286"/>
      <c r="BU72" s="1286"/>
      <c r="BV72" s="1286"/>
      <c r="BW72" s="1286"/>
      <c r="BX72" s="1286" t="s">
        <v>586</v>
      </c>
      <c r="BY72" s="1286"/>
      <c r="BZ72" s="1286"/>
      <c r="CA72" s="1286"/>
      <c r="CB72" s="1286"/>
      <c r="CC72" s="1286"/>
      <c r="CD72" s="1286"/>
      <c r="CE72" s="1286"/>
      <c r="CF72" s="1286" t="s">
        <v>587</v>
      </c>
      <c r="CG72" s="1286"/>
      <c r="CH72" s="1286"/>
      <c r="CI72" s="1286"/>
      <c r="CJ72" s="1286"/>
      <c r="CK72" s="1286"/>
      <c r="CL72" s="1286"/>
      <c r="CM72" s="1286"/>
      <c r="CN72" s="1286" t="s">
        <v>588</v>
      </c>
      <c r="CO72" s="1286"/>
      <c r="CP72" s="1286"/>
      <c r="CQ72" s="1286"/>
      <c r="CR72" s="1286"/>
      <c r="CS72" s="1286"/>
      <c r="CT72" s="1286"/>
      <c r="CU72" s="1286"/>
      <c r="CV72" s="1286" t="s">
        <v>589</v>
      </c>
      <c r="CW72" s="1286"/>
      <c r="CX72" s="1286"/>
      <c r="CY72" s="1286"/>
      <c r="CZ72" s="1286"/>
      <c r="DA72" s="1286"/>
      <c r="DB72" s="1286"/>
      <c r="DC72" s="1286"/>
    </row>
    <row r="73" spans="2:107" ht="13.2">
      <c r="B73" s="1277"/>
      <c r="G73" s="1293"/>
      <c r="H73" s="1293"/>
      <c r="I73" s="1293"/>
      <c r="J73" s="1293"/>
      <c r="K73" s="1290"/>
      <c r="L73" s="1290"/>
      <c r="M73" s="1290"/>
      <c r="N73" s="1290"/>
      <c r="AM73" s="1291"/>
      <c r="AN73" s="1285" t="s">
        <v>649</v>
      </c>
      <c r="AO73" s="1285"/>
      <c r="AP73" s="1285"/>
      <c r="AQ73" s="1285"/>
      <c r="AR73" s="1285"/>
      <c r="AS73" s="1285"/>
      <c r="AT73" s="1285"/>
      <c r="AU73" s="1285"/>
      <c r="AV73" s="1285"/>
      <c r="AW73" s="1285"/>
      <c r="AX73" s="1285"/>
      <c r="AY73" s="1285"/>
      <c r="AZ73" s="1285"/>
      <c r="BA73" s="1285"/>
      <c r="BB73" s="1285" t="s">
        <v>647</v>
      </c>
      <c r="BC73" s="1285"/>
      <c r="BD73" s="1285"/>
      <c r="BE73" s="1285"/>
      <c r="BF73" s="1285"/>
      <c r="BG73" s="1285"/>
      <c r="BH73" s="1285"/>
      <c r="BI73" s="1285"/>
      <c r="BJ73" s="1285"/>
      <c r="BK73" s="1285"/>
      <c r="BL73" s="1285"/>
      <c r="BM73" s="1285"/>
      <c r="BN73" s="1285"/>
      <c r="BO73" s="1285"/>
      <c r="BP73" s="1284">
        <v>50.4</v>
      </c>
      <c r="BQ73" s="1284"/>
      <c r="BR73" s="1284"/>
      <c r="BS73" s="1284"/>
      <c r="BT73" s="1284"/>
      <c r="BU73" s="1284"/>
      <c r="BV73" s="1284"/>
      <c r="BW73" s="1284"/>
      <c r="BX73" s="1284">
        <v>40.4</v>
      </c>
      <c r="BY73" s="1284"/>
      <c r="BZ73" s="1284"/>
      <c r="CA73" s="1284"/>
      <c r="CB73" s="1284"/>
      <c r="CC73" s="1284"/>
      <c r="CD73" s="1284"/>
      <c r="CE73" s="1284"/>
      <c r="CF73" s="1284">
        <v>33</v>
      </c>
      <c r="CG73" s="1284"/>
      <c r="CH73" s="1284"/>
      <c r="CI73" s="1284"/>
      <c r="CJ73" s="1284"/>
      <c r="CK73" s="1284"/>
      <c r="CL73" s="1284"/>
      <c r="CM73" s="1284"/>
      <c r="CN73" s="1284">
        <v>21.8</v>
      </c>
      <c r="CO73" s="1284"/>
      <c r="CP73" s="1284"/>
      <c r="CQ73" s="1284"/>
      <c r="CR73" s="1284"/>
      <c r="CS73" s="1284"/>
      <c r="CT73" s="1284"/>
      <c r="CU73" s="1284"/>
      <c r="CV73" s="1284">
        <v>38.299999999999997</v>
      </c>
      <c r="CW73" s="1284"/>
      <c r="CX73" s="1284"/>
      <c r="CY73" s="1284"/>
      <c r="CZ73" s="1284"/>
      <c r="DA73" s="1284"/>
      <c r="DB73" s="1284"/>
      <c r="DC73" s="1284"/>
    </row>
    <row r="74" spans="2:107" ht="13.2">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2">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646</v>
      </c>
      <c r="BC75" s="1285"/>
      <c r="BD75" s="1285"/>
      <c r="BE75" s="1285"/>
      <c r="BF75" s="1285"/>
      <c r="BG75" s="1285"/>
      <c r="BH75" s="1285"/>
      <c r="BI75" s="1285"/>
      <c r="BJ75" s="1285"/>
      <c r="BK75" s="1285"/>
      <c r="BL75" s="1285"/>
      <c r="BM75" s="1285"/>
      <c r="BN75" s="1285"/>
      <c r="BO75" s="1285"/>
      <c r="BP75" s="1284">
        <v>12.1</v>
      </c>
      <c r="BQ75" s="1284"/>
      <c r="BR75" s="1284"/>
      <c r="BS75" s="1284"/>
      <c r="BT75" s="1284"/>
      <c r="BU75" s="1284"/>
      <c r="BV75" s="1284"/>
      <c r="BW75" s="1284"/>
      <c r="BX75" s="1284">
        <v>11.5</v>
      </c>
      <c r="BY75" s="1284"/>
      <c r="BZ75" s="1284"/>
      <c r="CA75" s="1284"/>
      <c r="CB75" s="1284"/>
      <c r="CC75" s="1284"/>
      <c r="CD75" s="1284"/>
      <c r="CE75" s="1284"/>
      <c r="CF75" s="1284">
        <v>10.5</v>
      </c>
      <c r="CG75" s="1284"/>
      <c r="CH75" s="1284"/>
      <c r="CI75" s="1284"/>
      <c r="CJ75" s="1284"/>
      <c r="CK75" s="1284"/>
      <c r="CL75" s="1284"/>
      <c r="CM75" s="1284"/>
      <c r="CN75" s="1284">
        <v>10.1</v>
      </c>
      <c r="CO75" s="1284"/>
      <c r="CP75" s="1284"/>
      <c r="CQ75" s="1284"/>
      <c r="CR75" s="1284"/>
      <c r="CS75" s="1284"/>
      <c r="CT75" s="1284"/>
      <c r="CU75" s="1284"/>
      <c r="CV75" s="1284">
        <v>9.3000000000000007</v>
      </c>
      <c r="CW75" s="1284"/>
      <c r="CX75" s="1284"/>
      <c r="CY75" s="1284"/>
      <c r="CZ75" s="1284"/>
      <c r="DA75" s="1284"/>
      <c r="DB75" s="1284"/>
      <c r="DC75" s="1284"/>
    </row>
    <row r="76" spans="2:107" ht="13.2">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2">
      <c r="B77" s="1277"/>
      <c r="G77" s="1289"/>
      <c r="H77" s="1289"/>
      <c r="I77" s="1289"/>
      <c r="J77" s="1289"/>
      <c r="K77" s="1290"/>
      <c r="L77" s="1290"/>
      <c r="M77" s="1290"/>
      <c r="N77" s="1290"/>
      <c r="AN77" s="1286" t="s">
        <v>648</v>
      </c>
      <c r="AO77" s="1286"/>
      <c r="AP77" s="1286"/>
      <c r="AQ77" s="1286"/>
      <c r="AR77" s="1286"/>
      <c r="AS77" s="1286"/>
      <c r="AT77" s="1286"/>
      <c r="AU77" s="1286"/>
      <c r="AV77" s="1286"/>
      <c r="AW77" s="1286"/>
      <c r="AX77" s="1286"/>
      <c r="AY77" s="1286"/>
      <c r="AZ77" s="1286"/>
      <c r="BA77" s="1286"/>
      <c r="BB77" s="1285" t="s">
        <v>647</v>
      </c>
      <c r="BC77" s="1285"/>
      <c r="BD77" s="1285"/>
      <c r="BE77" s="1285"/>
      <c r="BF77" s="1285"/>
      <c r="BG77" s="1285"/>
      <c r="BH77" s="1285"/>
      <c r="BI77" s="1285"/>
      <c r="BJ77" s="1285"/>
      <c r="BK77" s="1285"/>
      <c r="BL77" s="1285"/>
      <c r="BM77" s="1285"/>
      <c r="BN77" s="1285"/>
      <c r="BO77" s="1285"/>
      <c r="BP77" s="1284">
        <v>20.2</v>
      </c>
      <c r="BQ77" s="1284"/>
      <c r="BR77" s="1284"/>
      <c r="BS77" s="1284"/>
      <c r="BT77" s="1284"/>
      <c r="BU77" s="1284"/>
      <c r="BV77" s="1284"/>
      <c r="BW77" s="1284"/>
      <c r="BX77" s="1284">
        <v>38.5</v>
      </c>
      <c r="BY77" s="1284"/>
      <c r="BZ77" s="1284"/>
      <c r="CA77" s="1284"/>
      <c r="CB77" s="1284"/>
      <c r="CC77" s="1284"/>
      <c r="CD77" s="1284"/>
      <c r="CE77" s="1284"/>
      <c r="CF77" s="1284">
        <v>32.799999999999997</v>
      </c>
      <c r="CG77" s="1284"/>
      <c r="CH77" s="1284"/>
      <c r="CI77" s="1284"/>
      <c r="CJ77" s="1284"/>
      <c r="CK77" s="1284"/>
      <c r="CL77" s="1284"/>
      <c r="CM77" s="1284"/>
      <c r="CN77" s="1284">
        <v>20.9</v>
      </c>
      <c r="CO77" s="1284"/>
      <c r="CP77" s="1284"/>
      <c r="CQ77" s="1284"/>
      <c r="CR77" s="1284"/>
      <c r="CS77" s="1284"/>
      <c r="CT77" s="1284"/>
      <c r="CU77" s="1284"/>
      <c r="CV77" s="1284">
        <v>21</v>
      </c>
      <c r="CW77" s="1284"/>
      <c r="CX77" s="1284"/>
      <c r="CY77" s="1284"/>
      <c r="CZ77" s="1284"/>
      <c r="DA77" s="1284"/>
      <c r="DB77" s="1284"/>
      <c r="DC77" s="1284"/>
    </row>
    <row r="78" spans="2:107" ht="13.2">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2">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646</v>
      </c>
      <c r="BC79" s="1285"/>
      <c r="BD79" s="1285"/>
      <c r="BE79" s="1285"/>
      <c r="BF79" s="1285"/>
      <c r="BG79" s="1285"/>
      <c r="BH79" s="1285"/>
      <c r="BI79" s="1285"/>
      <c r="BJ79" s="1285"/>
      <c r="BK79" s="1285"/>
      <c r="BL79" s="1285"/>
      <c r="BM79" s="1285"/>
      <c r="BN79" s="1285"/>
      <c r="BO79" s="1285"/>
      <c r="BP79" s="1284">
        <v>9.3000000000000007</v>
      </c>
      <c r="BQ79" s="1284"/>
      <c r="BR79" s="1284"/>
      <c r="BS79" s="1284"/>
      <c r="BT79" s="1284"/>
      <c r="BU79" s="1284"/>
      <c r="BV79" s="1284"/>
      <c r="BW79" s="1284"/>
      <c r="BX79" s="1284">
        <v>9.1999999999999993</v>
      </c>
      <c r="BY79" s="1284"/>
      <c r="BZ79" s="1284"/>
      <c r="CA79" s="1284"/>
      <c r="CB79" s="1284"/>
      <c r="CC79" s="1284"/>
      <c r="CD79" s="1284"/>
      <c r="CE79" s="1284"/>
      <c r="CF79" s="1284">
        <v>9.1</v>
      </c>
      <c r="CG79" s="1284"/>
      <c r="CH79" s="1284"/>
      <c r="CI79" s="1284"/>
      <c r="CJ79" s="1284"/>
      <c r="CK79" s="1284"/>
      <c r="CL79" s="1284"/>
      <c r="CM79" s="1284"/>
      <c r="CN79" s="1284">
        <v>9.1</v>
      </c>
      <c r="CO79" s="1284"/>
      <c r="CP79" s="1284"/>
      <c r="CQ79" s="1284"/>
      <c r="CR79" s="1284"/>
      <c r="CS79" s="1284"/>
      <c r="CT79" s="1284"/>
      <c r="CU79" s="1284"/>
      <c r="CV79" s="1284">
        <v>9.1999999999999993</v>
      </c>
      <c r="CW79" s="1284"/>
      <c r="CX79" s="1284"/>
      <c r="CY79" s="1284"/>
      <c r="CZ79" s="1284"/>
      <c r="DA79" s="1284"/>
      <c r="DB79" s="1284"/>
      <c r="DC79" s="1284"/>
    </row>
    <row r="80" spans="2:107" ht="13.2">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2">
      <c r="B81" s="1277"/>
    </row>
    <row r="82" spans="2:109" ht="16.2">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2">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2">
      <c r="DD84" s="1276"/>
      <c r="DE84" s="1276"/>
    </row>
    <row r="85" spans="2:109" ht="13.2">
      <c r="DD85" s="1276"/>
      <c r="DE85" s="1276"/>
    </row>
    <row r="86" spans="2:109" ht="13.2" hidden="1">
      <c r="DD86" s="1276"/>
      <c r="DE86" s="1276"/>
    </row>
    <row r="87" spans="2:109" ht="13.2" hidden="1">
      <c r="K87" s="1279"/>
      <c r="AQ87" s="1279"/>
      <c r="BC87" s="1279"/>
      <c r="BO87" s="1279"/>
      <c r="CA87" s="1279"/>
      <c r="CM87" s="1279"/>
      <c r="CY87" s="1279"/>
      <c r="DD87" s="1276"/>
      <c r="DE87" s="1276"/>
    </row>
    <row r="88" spans="2:109" ht="13.2" hidden="1">
      <c r="DD88" s="1276"/>
      <c r="DE88" s="1276"/>
    </row>
    <row r="89" spans="2:109" ht="13.2" hidden="1">
      <c r="DD89" s="1276"/>
      <c r="DE89" s="1276"/>
    </row>
    <row r="90" spans="2:109" ht="13.2" hidden="1">
      <c r="DD90" s="1276"/>
      <c r="DE90" s="1276"/>
    </row>
    <row r="91" spans="2:109" ht="13.2" hidden="1">
      <c r="DD91" s="1276"/>
      <c r="DE91" s="1276"/>
    </row>
    <row r="92" spans="2:109" ht="13.5" hidden="1" customHeight="1">
      <c r="DD92" s="1276"/>
      <c r="DE92" s="1276"/>
    </row>
    <row r="93" spans="2:109" ht="13.5" hidden="1" customHeight="1">
      <c r="DD93" s="1276"/>
      <c r="DE93" s="1276"/>
    </row>
    <row r="94" spans="2:109" ht="13.5" hidden="1" customHeight="1">
      <c r="DD94" s="1276"/>
      <c r="DE94" s="1276"/>
    </row>
    <row r="95" spans="2:109" ht="13.5" hidden="1" customHeight="1">
      <c r="DD95" s="1276"/>
      <c r="DE95" s="1276"/>
    </row>
    <row r="96" spans="2:109" ht="13.5" hidden="1" customHeight="1">
      <c r="DD96" s="1276"/>
      <c r="DE96" s="1276"/>
    </row>
    <row r="97" s="1276" customFormat="1" ht="13.5" hidden="1" customHeight="1"/>
    <row r="98" s="1276" customFormat="1" ht="13.5" hidden="1" customHeight="1"/>
    <row r="99" s="1276" customFormat="1" ht="13.5" hidden="1" customHeight="1"/>
    <row r="100" s="1276" customFormat="1" ht="13.5" hidden="1" customHeight="1"/>
    <row r="101" s="1276" customFormat="1" ht="13.5" hidden="1" customHeight="1"/>
    <row r="102" s="1276" customFormat="1" ht="13.5" hidden="1" customHeight="1"/>
    <row r="103" s="1276" customFormat="1" ht="13.5" hidden="1" customHeight="1"/>
    <row r="104" s="1276" customFormat="1" ht="13.5" hidden="1" customHeight="1"/>
    <row r="105" s="1276" customFormat="1" ht="13.5" hidden="1" customHeight="1"/>
    <row r="106" s="1276" customFormat="1" ht="13.5" hidden="1" customHeight="1"/>
    <row r="107" s="1276" customFormat="1" ht="13.5" hidden="1" customHeight="1"/>
    <row r="108" s="1276" customFormat="1" ht="13.5" hidden="1" customHeight="1"/>
    <row r="109" s="1276" customFormat="1" ht="13.5" hidden="1" customHeight="1"/>
    <row r="110" s="1276" customFormat="1" ht="13.5" hidden="1" customHeight="1"/>
    <row r="111" s="1276" customFormat="1" ht="13.5" hidden="1" customHeight="1"/>
    <row r="112" s="1276" customFormat="1" ht="13.5" hidden="1" customHeight="1"/>
    <row r="113" s="1276" customFormat="1" ht="13.5" hidden="1" customHeight="1"/>
    <row r="114" s="1276" customFormat="1" ht="13.5" hidden="1" customHeight="1"/>
    <row r="115" s="1276" customFormat="1" ht="13.5" hidden="1" customHeight="1"/>
    <row r="116" s="1276" customFormat="1" ht="13.5" hidden="1" customHeight="1"/>
    <row r="117" s="1276" customFormat="1" ht="13.5" hidden="1" customHeight="1"/>
    <row r="118" s="1276" customFormat="1" ht="13.5" hidden="1" customHeight="1"/>
    <row r="119" s="1276" customFormat="1" ht="13.5" hidden="1" customHeight="1"/>
    <row r="120" s="1276" customFormat="1" ht="13.5" hidden="1" customHeight="1"/>
    <row r="121" s="1276" customFormat="1" ht="13.5" hidden="1" customHeight="1"/>
    <row r="122" s="1276" customFormat="1" ht="13.5" hidden="1" customHeight="1"/>
    <row r="123" s="1276" customFormat="1" ht="13.5" hidden="1" customHeight="1"/>
    <row r="124" s="1276" customFormat="1" ht="13.5" hidden="1" customHeight="1"/>
    <row r="125" s="1276" customFormat="1" ht="13.5" hidden="1" customHeight="1"/>
    <row r="126" s="1276" customFormat="1" ht="13.5" hidden="1" customHeight="1"/>
    <row r="127" s="1276" customFormat="1" ht="13.5" hidden="1" customHeight="1"/>
    <row r="128" s="1276" customFormat="1" ht="13.5" hidden="1" customHeight="1"/>
    <row r="129" s="1276" customFormat="1" ht="13.5" hidden="1" customHeight="1"/>
    <row r="130" s="1276" customFormat="1" ht="13.5" hidden="1" customHeight="1"/>
    <row r="131" s="1276" customFormat="1" ht="13.5" hidden="1" customHeight="1"/>
    <row r="132" s="1276" customFormat="1" ht="13.5" hidden="1" customHeight="1"/>
    <row r="133" s="1276" customFormat="1" ht="13.5" hidden="1" customHeight="1"/>
    <row r="134" s="1276" customFormat="1" ht="13.5" hidden="1" customHeight="1"/>
    <row r="135" s="1276" customFormat="1" ht="13.5" hidden="1" customHeight="1"/>
    <row r="136" s="1276" customFormat="1" ht="13.5" hidden="1" customHeight="1"/>
    <row r="137" s="1276" customFormat="1" ht="13.5" hidden="1" customHeight="1"/>
    <row r="138" s="1276" customFormat="1" ht="13.5" hidden="1" customHeight="1"/>
    <row r="139" s="1276" customFormat="1" ht="13.5" hidden="1" customHeight="1"/>
    <row r="140" s="1276" customFormat="1" ht="13.5" hidden="1" customHeight="1"/>
    <row r="141" s="1276" customFormat="1" ht="13.5" hidden="1" customHeight="1"/>
    <row r="142" s="1276" customFormat="1" ht="13.5" hidden="1" customHeight="1"/>
    <row r="143" s="1276" customFormat="1" ht="13.5" hidden="1" customHeight="1"/>
    <row r="144" s="1276" customFormat="1" ht="13.5" hidden="1" customHeight="1"/>
    <row r="145" s="1276" customFormat="1" ht="13.5" hidden="1" customHeight="1"/>
    <row r="146" s="1276" customFormat="1" ht="13.5" hidden="1" customHeight="1"/>
    <row r="147" s="1276" customFormat="1" ht="13.5" hidden="1" customHeight="1"/>
    <row r="148" s="1276" customFormat="1" ht="13.5" hidden="1" customHeight="1"/>
    <row r="149" s="1276" customFormat="1" ht="13.5" hidden="1" customHeight="1"/>
    <row r="150" s="1276" customFormat="1" ht="13.5" hidden="1" customHeight="1"/>
    <row r="151" s="1276" customFormat="1" ht="13.5" hidden="1" customHeight="1"/>
    <row r="152" s="1276" customFormat="1" ht="13.5" hidden="1" customHeight="1"/>
    <row r="153" s="1276" customFormat="1" ht="13.5" hidden="1" customHeight="1"/>
    <row r="154" s="1276" customFormat="1" ht="13.5" hidden="1" customHeight="1"/>
    <row r="155" s="1276" customFormat="1" ht="13.5" hidden="1" customHeight="1"/>
    <row r="156" s="1276" customFormat="1" ht="13.5" hidden="1" customHeight="1"/>
    <row r="157" s="1276" customFormat="1" ht="13.5" hidden="1" customHeight="1"/>
    <row r="158" s="1276" customFormat="1" ht="13.5" hidden="1" customHeight="1"/>
    <row r="159" s="1276" customFormat="1" ht="13.5" hidden="1" customHeight="1"/>
    <row r="160" s="1276" customFormat="1" ht="13.5" hidden="1" customHeight="1"/>
  </sheetData>
  <sheetProtection algorithmName="SHA-512" hashValue="3VDAqm4a/nsSVPHSxA9nCiP9DXBUxMXXz4eL/Jr0FE642imRBE/GD5Psb9MWRv6hQDNusOSDgvmcwkbW3OffXw==" saltValue="4JmSFlNgetuCF1tpspW5s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43" sqref="AN43:DC47"/>
    </sheetView>
  </sheetViews>
  <sheetFormatPr defaultColWidth="0" defaultRowHeight="13.5" customHeight="1" zeroHeight="1"/>
  <cols>
    <col min="1" max="34" width="2.44140625" style="292" customWidth="1"/>
    <col min="35" max="122" width="2.44140625" style="291" customWidth="1"/>
    <col min="123" max="16384" width="2.441406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c r="S2" s="291"/>
      <c r="AH2" s="291"/>
    </row>
    <row r="3" spans="1:34"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row r="5" spans="1:34" ht="13.2"/>
    <row r="6" spans="1:34" ht="13.2"/>
    <row r="7" spans="1:34" ht="13.2"/>
    <row r="8" spans="1:34" ht="13.2"/>
    <row r="9" spans="1:34" ht="13.2">
      <c r="AH9" s="291"/>
    </row>
    <row r="10" spans="1:34" ht="13.2"/>
    <row r="11" spans="1:34" ht="13.2"/>
    <row r="12" spans="1:34" ht="13.2"/>
    <row r="13" spans="1:34" ht="13.2"/>
    <row r="14" spans="1:34" ht="13.2"/>
    <row r="15" spans="1:34" ht="13.2"/>
    <row r="16" spans="1:34" ht="13.2"/>
    <row r="17" spans="12:34" ht="13.2">
      <c r="AH17" s="291"/>
    </row>
    <row r="18" spans="12:34" ht="13.2"/>
    <row r="19" spans="12:34" ht="13.2"/>
    <row r="20" spans="12:34" ht="13.2">
      <c r="AH20" s="291"/>
    </row>
    <row r="21" spans="12:34" ht="13.2">
      <c r="AH21" s="291"/>
    </row>
    <row r="22" spans="12:34" ht="13.2"/>
    <row r="23" spans="12:34" ht="13.2"/>
    <row r="24" spans="12:34" ht="13.2">
      <c r="Q24" s="291"/>
    </row>
    <row r="25" spans="12:34" ht="13.2"/>
    <row r="26" spans="12:34" ht="13.2"/>
    <row r="27" spans="12:34" ht="13.2"/>
    <row r="28" spans="12:34" ht="13.2">
      <c r="O28" s="291"/>
      <c r="T28" s="291"/>
      <c r="AH28" s="291"/>
    </row>
    <row r="29" spans="12:34" ht="13.2"/>
    <row r="30" spans="12:34" ht="13.2"/>
    <row r="31" spans="12:34" ht="13.2">
      <c r="Q31" s="291"/>
    </row>
    <row r="32" spans="12:34" ht="13.2">
      <c r="L32" s="291"/>
    </row>
    <row r="33" spans="2:34" ht="13.2">
      <c r="C33" s="291"/>
      <c r="E33" s="291"/>
      <c r="G33" s="291"/>
      <c r="I33" s="291"/>
      <c r="X33" s="291"/>
    </row>
    <row r="34" spans="2:34" ht="13.2">
      <c r="B34" s="291"/>
      <c r="P34" s="291"/>
      <c r="R34" s="291"/>
      <c r="T34" s="291"/>
    </row>
    <row r="35" spans="2:34" ht="13.2">
      <c r="D35" s="291"/>
      <c r="W35" s="291"/>
      <c r="AC35" s="291"/>
      <c r="AD35" s="291"/>
      <c r="AE35" s="291"/>
      <c r="AF35" s="291"/>
      <c r="AG35" s="291"/>
      <c r="AH35" s="291"/>
    </row>
    <row r="36" spans="2:34" ht="13.2">
      <c r="H36" s="291"/>
      <c r="J36" s="291"/>
      <c r="K36" s="291"/>
      <c r="M36" s="291"/>
      <c r="Y36" s="291"/>
      <c r="Z36" s="291"/>
      <c r="AA36" s="291"/>
      <c r="AB36" s="291"/>
      <c r="AC36" s="291"/>
      <c r="AD36" s="291"/>
      <c r="AE36" s="291"/>
      <c r="AF36" s="291"/>
      <c r="AG36" s="291"/>
      <c r="AH36" s="291"/>
    </row>
    <row r="37" spans="2:34" ht="13.2">
      <c r="AH37" s="291"/>
    </row>
    <row r="38" spans="2:34" ht="13.2">
      <c r="AG38" s="291"/>
      <c r="AH38" s="291"/>
    </row>
    <row r="39" spans="2:34" ht="13.2"/>
    <row r="40" spans="2:34" ht="13.2">
      <c r="X40" s="291"/>
    </row>
    <row r="41" spans="2:34" ht="13.2">
      <c r="R41" s="291"/>
    </row>
    <row r="42" spans="2:34" ht="13.2">
      <c r="W42" s="291"/>
    </row>
    <row r="43" spans="2:34" ht="13.2">
      <c r="Y43" s="291"/>
      <c r="Z43" s="291"/>
      <c r="AA43" s="291"/>
      <c r="AB43" s="291"/>
      <c r="AC43" s="291"/>
      <c r="AD43" s="291"/>
      <c r="AE43" s="291"/>
      <c r="AF43" s="291"/>
      <c r="AG43" s="291"/>
      <c r="AH43" s="291"/>
    </row>
    <row r="44" spans="2:34" ht="13.2">
      <c r="AH44" s="291"/>
    </row>
    <row r="45" spans="2:34" ht="13.2">
      <c r="X45" s="291"/>
    </row>
    <row r="46" spans="2:34" ht="13.2"/>
    <row r="47" spans="2:34" ht="13.2"/>
    <row r="48" spans="2:34" ht="13.2">
      <c r="W48" s="291"/>
      <c r="Y48" s="291"/>
      <c r="Z48" s="291"/>
      <c r="AA48" s="291"/>
      <c r="AB48" s="291"/>
      <c r="AC48" s="291"/>
      <c r="AD48" s="291"/>
      <c r="AE48" s="291"/>
      <c r="AF48" s="291"/>
      <c r="AG48" s="291"/>
      <c r="AH48" s="291"/>
    </row>
    <row r="49" spans="28:34" ht="13.2"/>
    <row r="50" spans="28:34" ht="13.2">
      <c r="AE50" s="291"/>
      <c r="AF50" s="291"/>
      <c r="AG50" s="291"/>
      <c r="AH50" s="291"/>
    </row>
    <row r="51" spans="28:34" ht="13.2">
      <c r="AC51" s="291"/>
      <c r="AD51" s="291"/>
      <c r="AE51" s="291"/>
      <c r="AF51" s="291"/>
      <c r="AG51" s="291"/>
      <c r="AH51" s="291"/>
    </row>
    <row r="52" spans="28:34" ht="13.2"/>
    <row r="53" spans="28:34" ht="13.2">
      <c r="AF53" s="291"/>
      <c r="AG53" s="291"/>
      <c r="AH53" s="291"/>
    </row>
    <row r="54" spans="28:34" ht="13.2">
      <c r="AH54" s="291"/>
    </row>
    <row r="55" spans="28:34" ht="13.2"/>
    <row r="56" spans="28:34" ht="13.2">
      <c r="AB56" s="291"/>
      <c r="AC56" s="291"/>
      <c r="AD56" s="291"/>
      <c r="AE56" s="291"/>
      <c r="AF56" s="291"/>
      <c r="AG56" s="291"/>
      <c r="AH56" s="291"/>
    </row>
    <row r="57" spans="28:34" ht="13.2">
      <c r="AH57" s="291"/>
    </row>
    <row r="58" spans="28:34" ht="13.2">
      <c r="AH58" s="291"/>
    </row>
    <row r="59" spans="28:34" ht="13.2"/>
    <row r="60" spans="28:34" ht="13.2"/>
    <row r="61" spans="28:34" ht="13.2"/>
    <row r="62" spans="28:34" ht="13.2"/>
    <row r="63" spans="28:34" ht="13.2">
      <c r="AH63" s="291"/>
    </row>
    <row r="64" spans="28:34" ht="13.2">
      <c r="AG64" s="291"/>
      <c r="AH64" s="291"/>
    </row>
    <row r="65" spans="28:34" ht="13.2"/>
    <row r="66" spans="28:34" ht="13.2"/>
    <row r="67" spans="28:34" ht="13.2"/>
    <row r="68" spans="28:34" ht="13.2">
      <c r="AB68" s="291"/>
      <c r="AC68" s="291"/>
      <c r="AD68" s="291"/>
      <c r="AE68" s="291"/>
      <c r="AF68" s="291"/>
      <c r="AG68" s="291"/>
      <c r="AH68" s="291"/>
    </row>
    <row r="69" spans="28:34" ht="13.2">
      <c r="AF69" s="291"/>
      <c r="AG69" s="291"/>
      <c r="AH69" s="291"/>
    </row>
    <row r="70" spans="28:34" ht="13.2"/>
    <row r="71" spans="28:34" ht="13.2"/>
    <row r="72" spans="28:34" ht="13.2"/>
    <row r="73" spans="28:34" ht="13.2"/>
    <row r="74" spans="28:34" ht="13.2"/>
    <row r="75" spans="28:34" ht="13.2">
      <c r="AH75" s="291"/>
    </row>
    <row r="76" spans="28:34" ht="13.2">
      <c r="AF76" s="291"/>
      <c r="AG76" s="291"/>
      <c r="AH76" s="291"/>
    </row>
    <row r="77" spans="28:34" ht="13.2">
      <c r="AG77" s="291"/>
      <c r="AH77" s="291"/>
    </row>
    <row r="78" spans="28:34" ht="13.2"/>
    <row r="79" spans="28:34" ht="13.2"/>
    <row r="80" spans="28:34" ht="13.2"/>
    <row r="81" spans="25:34" ht="13.2"/>
    <row r="82" spans="25:34" ht="13.2">
      <c r="Y82" s="291"/>
    </row>
    <row r="83" spans="25:34" ht="13.2">
      <c r="Y83" s="291"/>
      <c r="Z83" s="291"/>
      <c r="AA83" s="291"/>
      <c r="AB83" s="291"/>
      <c r="AC83" s="291"/>
      <c r="AD83" s="291"/>
      <c r="AE83" s="291"/>
      <c r="AF83" s="291"/>
      <c r="AG83" s="291"/>
      <c r="AH83" s="291"/>
    </row>
    <row r="84" spans="25:34" ht="13.2"/>
    <row r="85" spans="25:34" ht="13.2"/>
    <row r="86" spans="25:34" ht="13.2"/>
    <row r="87" spans="25:34" ht="13.2"/>
    <row r="88" spans="25:34" ht="13.2">
      <c r="AH88" s="291"/>
    </row>
    <row r="89" spans="25:34" ht="13.2"/>
    <row r="90" spans="25:34" ht="13.2"/>
    <row r="91" spans="25:34" ht="13.2"/>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658</v>
      </c>
    </row>
  </sheetData>
  <sheetProtection algorithmName="SHA-512" hashValue="+TyOeB1BkhWGMTnhFPy8g5bZywyN86QBKwCVyJdvYIEHxG0gbGg9yh9aPcWOvczWkg2HnL9GjDs/nYWb6+7vxA==" saltValue="xxiHrSL12G4jnrcpzoSF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28" zoomScaleNormal="100" zoomScaleSheetLayoutView="55" workbookViewId="0">
      <selection activeCell="AN43" sqref="AN43:DC47"/>
    </sheetView>
  </sheetViews>
  <sheetFormatPr defaultColWidth="0" defaultRowHeight="13.5" customHeight="1" zeroHeight="1"/>
  <cols>
    <col min="1" max="34" width="2.44140625" style="292" customWidth="1"/>
    <col min="35" max="122" width="2.44140625" style="291" customWidth="1"/>
    <col min="123" max="16384" width="2.441406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c r="S2" s="291"/>
      <c r="AH2" s="291"/>
    </row>
    <row r="3" spans="2:34"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row r="5" spans="2:34" ht="13.2"/>
    <row r="6" spans="2:34" ht="13.2"/>
    <row r="7" spans="2:34" ht="13.2"/>
    <row r="8" spans="2:34" ht="13.2"/>
    <row r="9" spans="2:34" ht="13.2">
      <c r="AH9" s="291"/>
    </row>
    <row r="10" spans="2:34" ht="13.2"/>
    <row r="11" spans="2:34" ht="13.2"/>
    <row r="12" spans="2:34" ht="13.2"/>
    <row r="13" spans="2:34" ht="13.2"/>
    <row r="14" spans="2:34" ht="13.2"/>
    <row r="15" spans="2:34" ht="13.2"/>
    <row r="16" spans="2:34" ht="13.2"/>
    <row r="17" spans="12:34" ht="13.2">
      <c r="AH17" s="291"/>
    </row>
    <row r="18" spans="12:34" ht="13.2"/>
    <row r="19" spans="12:34" ht="13.2"/>
    <row r="20" spans="12:34" ht="13.2">
      <c r="AH20" s="291"/>
    </row>
    <row r="21" spans="12:34" ht="13.2">
      <c r="AH21" s="291"/>
    </row>
    <row r="22" spans="12:34" ht="13.2"/>
    <row r="23" spans="12:34" ht="13.2"/>
    <row r="24" spans="12:34" ht="13.2">
      <c r="Q24" s="291"/>
    </row>
    <row r="25" spans="12:34" ht="13.2"/>
    <row r="26" spans="12:34" ht="13.2"/>
    <row r="27" spans="12:34" ht="13.2"/>
    <row r="28" spans="12:34" ht="13.2">
      <c r="O28" s="291"/>
      <c r="T28" s="291"/>
      <c r="AH28" s="291"/>
    </row>
    <row r="29" spans="12:34" ht="13.2"/>
    <row r="30" spans="12:34" ht="13.2"/>
    <row r="31" spans="12:34" ht="13.2">
      <c r="Q31" s="291"/>
    </row>
    <row r="32" spans="12:34" ht="13.2">
      <c r="L32" s="291"/>
    </row>
    <row r="33" spans="2:34" ht="13.2">
      <c r="C33" s="291"/>
      <c r="E33" s="291"/>
      <c r="G33" s="291"/>
      <c r="I33" s="291"/>
      <c r="X33" s="291"/>
    </row>
    <row r="34" spans="2:34" ht="13.2">
      <c r="B34" s="291"/>
      <c r="P34" s="291"/>
      <c r="R34" s="291"/>
      <c r="T34" s="291"/>
    </row>
    <row r="35" spans="2:34" ht="13.2">
      <c r="D35" s="291"/>
      <c r="W35" s="291"/>
      <c r="AC35" s="291"/>
      <c r="AD35" s="291"/>
      <c r="AE35" s="291"/>
      <c r="AF35" s="291"/>
      <c r="AG35" s="291"/>
      <c r="AH35" s="291"/>
    </row>
    <row r="36" spans="2:34" ht="13.2">
      <c r="H36" s="291"/>
      <c r="J36" s="291"/>
      <c r="K36" s="291"/>
      <c r="M36" s="291"/>
      <c r="Y36" s="291"/>
      <c r="Z36" s="291"/>
      <c r="AA36" s="291"/>
      <c r="AB36" s="291"/>
      <c r="AC36" s="291"/>
      <c r="AD36" s="291"/>
      <c r="AE36" s="291"/>
      <c r="AF36" s="291"/>
      <c r="AG36" s="291"/>
      <c r="AH36" s="291"/>
    </row>
    <row r="37" spans="2:34" ht="13.2">
      <c r="AH37" s="291"/>
    </row>
    <row r="38" spans="2:34" ht="13.2">
      <c r="AG38" s="291"/>
      <c r="AH38" s="291"/>
    </row>
    <row r="39" spans="2:34" ht="13.2"/>
    <row r="40" spans="2:34" ht="13.2">
      <c r="X40" s="291"/>
    </row>
    <row r="41" spans="2:34" ht="13.2">
      <c r="R41" s="291"/>
    </row>
    <row r="42" spans="2:34" ht="13.2">
      <c r="W42" s="291"/>
    </row>
    <row r="43" spans="2:34" ht="13.2">
      <c r="Y43" s="291"/>
      <c r="Z43" s="291"/>
      <c r="AA43" s="291"/>
      <c r="AB43" s="291"/>
      <c r="AC43" s="291"/>
      <c r="AD43" s="291"/>
      <c r="AE43" s="291"/>
      <c r="AF43" s="291"/>
      <c r="AG43" s="291"/>
      <c r="AH43" s="291"/>
    </row>
    <row r="44" spans="2:34" ht="13.2">
      <c r="AH44" s="291"/>
    </row>
    <row r="45" spans="2:34" ht="13.2">
      <c r="X45" s="291"/>
    </row>
    <row r="46" spans="2:34" ht="13.2"/>
    <row r="47" spans="2:34" ht="13.2"/>
    <row r="48" spans="2:34" ht="13.2">
      <c r="W48" s="291"/>
      <c r="Y48" s="291"/>
      <c r="Z48" s="291"/>
      <c r="AA48" s="291"/>
      <c r="AB48" s="291"/>
      <c r="AC48" s="291"/>
      <c r="AD48" s="291"/>
      <c r="AE48" s="291"/>
      <c r="AF48" s="291"/>
      <c r="AG48" s="291"/>
      <c r="AH48" s="291"/>
    </row>
    <row r="49" spans="28:34" ht="13.2"/>
    <row r="50" spans="28:34" ht="13.2">
      <c r="AE50" s="291"/>
      <c r="AF50" s="291"/>
      <c r="AG50" s="291"/>
      <c r="AH50" s="291"/>
    </row>
    <row r="51" spans="28:34" ht="13.2">
      <c r="AC51" s="291"/>
      <c r="AD51" s="291"/>
      <c r="AE51" s="291"/>
      <c r="AF51" s="291"/>
      <c r="AG51" s="291"/>
      <c r="AH51" s="291"/>
    </row>
    <row r="52" spans="28:34" ht="13.2"/>
    <row r="53" spans="28:34" ht="13.2">
      <c r="AF53" s="291"/>
      <c r="AG53" s="291"/>
      <c r="AH53" s="291"/>
    </row>
    <row r="54" spans="28:34" ht="13.2">
      <c r="AH54" s="291"/>
    </row>
    <row r="55" spans="28:34" ht="13.2"/>
    <row r="56" spans="28:34" ht="13.2">
      <c r="AB56" s="291"/>
      <c r="AC56" s="291"/>
      <c r="AD56" s="291"/>
      <c r="AE56" s="291"/>
      <c r="AF56" s="291"/>
      <c r="AG56" s="291"/>
      <c r="AH56" s="291"/>
    </row>
    <row r="57" spans="28:34" ht="13.2">
      <c r="AH57" s="291"/>
    </row>
    <row r="58" spans="28:34" ht="13.2">
      <c r="AH58" s="291"/>
    </row>
    <row r="59" spans="28:34" ht="13.2">
      <c r="AG59" s="291"/>
      <c r="AH59" s="291"/>
    </row>
    <row r="60" spans="28:34" ht="13.2"/>
    <row r="61" spans="28:34" ht="13.2"/>
    <row r="62" spans="28:34" ht="13.2"/>
    <row r="63" spans="28:34" ht="13.2">
      <c r="AH63" s="291"/>
    </row>
    <row r="64" spans="28:34" ht="13.2">
      <c r="AG64" s="291"/>
      <c r="AH64" s="291"/>
    </row>
    <row r="65" spans="28:34" ht="13.2"/>
    <row r="66" spans="28:34" ht="13.2"/>
    <row r="67" spans="28:34" ht="13.2"/>
    <row r="68" spans="28:34" ht="13.2">
      <c r="AB68" s="291"/>
      <c r="AC68" s="291"/>
      <c r="AD68" s="291"/>
      <c r="AE68" s="291"/>
      <c r="AF68" s="291"/>
      <c r="AG68" s="291"/>
      <c r="AH68" s="291"/>
    </row>
    <row r="69" spans="28:34" ht="13.2">
      <c r="AF69" s="291"/>
      <c r="AG69" s="291"/>
      <c r="AH69" s="291"/>
    </row>
    <row r="70" spans="28:34" ht="13.2"/>
    <row r="71" spans="28:34" ht="13.2"/>
    <row r="72" spans="28:34" ht="13.2"/>
    <row r="73" spans="28:34" ht="13.2"/>
    <row r="74" spans="28:34" ht="13.2"/>
    <row r="75" spans="28:34" ht="13.2">
      <c r="AH75" s="291"/>
    </row>
    <row r="76" spans="28:34" ht="13.2">
      <c r="AF76" s="291"/>
      <c r="AG76" s="291"/>
      <c r="AH76" s="291"/>
    </row>
    <row r="77" spans="28:34" ht="13.2">
      <c r="AG77" s="291"/>
      <c r="AH77" s="291"/>
    </row>
    <row r="78" spans="28:34" ht="13.2"/>
    <row r="79" spans="28:34" ht="13.2"/>
    <row r="80" spans="28:34" ht="13.2"/>
    <row r="81" spans="25:34" ht="13.2"/>
    <row r="82" spans="25:34" ht="13.2">
      <c r="Y82" s="291"/>
    </row>
    <row r="83" spans="25:34" ht="13.2">
      <c r="Y83" s="291"/>
      <c r="Z83" s="291"/>
      <c r="AA83" s="291"/>
      <c r="AB83" s="291"/>
      <c r="AC83" s="291"/>
      <c r="AD83" s="291"/>
      <c r="AE83" s="291"/>
      <c r="AF83" s="291"/>
      <c r="AG83" s="291"/>
      <c r="AH83" s="291"/>
    </row>
    <row r="84" spans="25:34" ht="13.2"/>
    <row r="85" spans="25:34" ht="13.2"/>
    <row r="86" spans="25:34" ht="13.2"/>
    <row r="87" spans="25:34" ht="13.2"/>
    <row r="88" spans="25:34" ht="13.2">
      <c r="AH88" s="291"/>
    </row>
    <row r="89" spans="25:34" ht="13.2"/>
    <row r="90" spans="25:34" ht="13.2"/>
    <row r="91" spans="25:34" ht="13.2"/>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659</v>
      </c>
    </row>
  </sheetData>
  <sheetProtection algorithmName="SHA-512" hashValue="a+g8oA7og0DSzf5a/AOqrOtXAom0upquYGpdczcdFCw8SrLyRR3Tz9Rxl+aynjY80Y/yJs+hwjY3LQB3CjTDpQ==" saltValue="zo8GurlBLQr/k9lfuOh/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51</v>
      </c>
      <c r="E2" s="155"/>
      <c r="F2" s="156" t="s">
        <v>582</v>
      </c>
      <c r="G2" s="157"/>
      <c r="H2" s="158"/>
    </row>
    <row r="3" spans="1:8">
      <c r="A3" s="154" t="s">
        <v>575</v>
      </c>
      <c r="B3" s="159"/>
      <c r="C3" s="160"/>
      <c r="D3" s="161">
        <v>66572</v>
      </c>
      <c r="E3" s="162"/>
      <c r="F3" s="163">
        <v>106092</v>
      </c>
      <c r="G3" s="164"/>
      <c r="H3" s="165"/>
    </row>
    <row r="4" spans="1:8">
      <c r="A4" s="166"/>
      <c r="B4" s="167"/>
      <c r="C4" s="168"/>
      <c r="D4" s="169">
        <v>46013</v>
      </c>
      <c r="E4" s="170"/>
      <c r="F4" s="171">
        <v>44299</v>
      </c>
      <c r="G4" s="172"/>
      <c r="H4" s="173"/>
    </row>
    <row r="5" spans="1:8">
      <c r="A5" s="154" t="s">
        <v>577</v>
      </c>
      <c r="B5" s="159"/>
      <c r="C5" s="160"/>
      <c r="D5" s="161">
        <v>76575</v>
      </c>
      <c r="E5" s="162"/>
      <c r="F5" s="163">
        <v>78903</v>
      </c>
      <c r="G5" s="164"/>
      <c r="H5" s="165"/>
    </row>
    <row r="6" spans="1:8">
      <c r="A6" s="166"/>
      <c r="B6" s="167"/>
      <c r="C6" s="168"/>
      <c r="D6" s="169">
        <v>42769</v>
      </c>
      <c r="E6" s="170"/>
      <c r="F6" s="171">
        <v>49201</v>
      </c>
      <c r="G6" s="172"/>
      <c r="H6" s="173"/>
    </row>
    <row r="7" spans="1:8">
      <c r="A7" s="154" t="s">
        <v>578</v>
      </c>
      <c r="B7" s="159"/>
      <c r="C7" s="160"/>
      <c r="D7" s="161">
        <v>76908</v>
      </c>
      <c r="E7" s="162"/>
      <c r="F7" s="163">
        <v>82993</v>
      </c>
      <c r="G7" s="164"/>
      <c r="H7" s="165"/>
    </row>
    <row r="8" spans="1:8">
      <c r="A8" s="166"/>
      <c r="B8" s="167"/>
      <c r="C8" s="168"/>
      <c r="D8" s="169">
        <v>41845</v>
      </c>
      <c r="E8" s="170"/>
      <c r="F8" s="171">
        <v>46787</v>
      </c>
      <c r="G8" s="172"/>
      <c r="H8" s="173"/>
    </row>
    <row r="9" spans="1:8">
      <c r="A9" s="154" t="s">
        <v>579</v>
      </c>
      <c r="B9" s="159"/>
      <c r="C9" s="160"/>
      <c r="D9" s="161">
        <v>101692</v>
      </c>
      <c r="E9" s="162"/>
      <c r="F9" s="163">
        <v>108252</v>
      </c>
      <c r="G9" s="164"/>
      <c r="H9" s="165"/>
    </row>
    <row r="10" spans="1:8">
      <c r="A10" s="166"/>
      <c r="B10" s="167"/>
      <c r="C10" s="168"/>
      <c r="D10" s="169">
        <v>80710</v>
      </c>
      <c r="E10" s="170"/>
      <c r="F10" s="171">
        <v>50321</v>
      </c>
      <c r="G10" s="172"/>
      <c r="H10" s="173"/>
    </row>
    <row r="11" spans="1:8">
      <c r="A11" s="154" t="s">
        <v>580</v>
      </c>
      <c r="B11" s="159"/>
      <c r="C11" s="160"/>
      <c r="D11" s="161">
        <v>99905</v>
      </c>
      <c r="E11" s="162"/>
      <c r="F11" s="163">
        <v>93492</v>
      </c>
      <c r="G11" s="164"/>
      <c r="H11" s="165"/>
    </row>
    <row r="12" spans="1:8">
      <c r="A12" s="166"/>
      <c r="B12" s="167"/>
      <c r="C12" s="174"/>
      <c r="D12" s="169">
        <v>71971</v>
      </c>
      <c r="E12" s="170"/>
      <c r="F12" s="171">
        <v>53316</v>
      </c>
      <c r="G12" s="172"/>
      <c r="H12" s="173"/>
    </row>
    <row r="13" spans="1:8">
      <c r="A13" s="154"/>
      <c r="B13" s="159"/>
      <c r="C13" s="175"/>
      <c r="D13" s="176">
        <v>84330</v>
      </c>
      <c r="E13" s="177"/>
      <c r="F13" s="178">
        <v>93946</v>
      </c>
      <c r="G13" s="179"/>
      <c r="H13" s="165"/>
    </row>
    <row r="14" spans="1:8">
      <c r="A14" s="166"/>
      <c r="B14" s="167"/>
      <c r="C14" s="168"/>
      <c r="D14" s="169">
        <v>56662</v>
      </c>
      <c r="E14" s="170"/>
      <c r="F14" s="171">
        <v>48785</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10.47</v>
      </c>
      <c r="C19" s="180">
        <f>ROUND(VALUE(SUBSTITUTE(実質収支比率等に係る経年分析!G$48,"▲","-")),2)</f>
        <v>10.3</v>
      </c>
      <c r="D19" s="180">
        <f>ROUND(VALUE(SUBSTITUTE(実質収支比率等に係る経年分析!H$48,"▲","-")),2)</f>
        <v>9.52</v>
      </c>
      <c r="E19" s="180">
        <f>ROUND(VALUE(SUBSTITUTE(実質収支比率等に係る経年分析!I$48,"▲","-")),2)</f>
        <v>10.23</v>
      </c>
      <c r="F19" s="180">
        <f>ROUND(VALUE(SUBSTITUTE(実質収支比率等に係る経年分析!J$48,"▲","-")),2)</f>
        <v>8.3000000000000007</v>
      </c>
    </row>
    <row r="20" spans="1:11">
      <c r="A20" s="180" t="s">
        <v>54</v>
      </c>
      <c r="B20" s="180">
        <f>ROUND(VALUE(SUBSTITUTE(実質収支比率等に係る経年分析!F$47,"▲","-")),2)</f>
        <v>43.78</v>
      </c>
      <c r="C20" s="180">
        <f>ROUND(VALUE(SUBSTITUTE(実質収支比率等に係る経年分析!G$47,"▲","-")),2)</f>
        <v>46.11</v>
      </c>
      <c r="D20" s="180">
        <f>ROUND(VALUE(SUBSTITUTE(実質収支比率等に係る経年分析!H$47,"▲","-")),2)</f>
        <v>47.49</v>
      </c>
      <c r="E20" s="180">
        <f>ROUND(VALUE(SUBSTITUTE(実質収支比率等に係る経年分析!I$47,"▲","-")),2)</f>
        <v>48.54</v>
      </c>
      <c r="F20" s="180">
        <f>ROUND(VALUE(SUBSTITUTE(実質収支比率等に係る経年分析!J$47,"▲","-")),2)</f>
        <v>49.6</v>
      </c>
    </row>
    <row r="21" spans="1:11">
      <c r="A21" s="180" t="s">
        <v>55</v>
      </c>
      <c r="B21" s="180">
        <f>IF(ISNUMBER(VALUE(SUBSTITUTE(実質収支比率等に係る経年分析!F$49,"▲","-"))),ROUND(VALUE(SUBSTITUTE(実質収支比率等に係る経年分析!F$49,"▲","-")),2),NA())</f>
        <v>2.02</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-0.31</v>
      </c>
      <c r="F21" s="180">
        <f>IF(ISNUMBER(VALUE(SUBSTITUTE(実質収支比率等に係る経年分析!J$49,"▲","-"))),ROUND(VALUE(SUBSTITUTE(実質収支比率等に係る経年分析!J$49,"▲","-")),2),NA())</f>
        <v>-2.09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2.62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美咲町中央打穴・大垪和簡易水道事業特別会計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0.73</v>
      </c>
    </row>
    <row r="30" spans="1:11">
      <c r="A30" s="181" t="str">
        <f>IF(連結実質赤字比率に係る赤字・黒字の構成分析!C$40="",NA(),連結実質赤字比率に係る赤字・黒字の構成分析!C$40)</f>
        <v>美咲町国民健康保険事業特別会計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0.57999999999999996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0.85</v>
      </c>
    </row>
    <row r="31" spans="1:11">
      <c r="A31" s="181" t="str">
        <f>IF(連結実質赤字比率に係る赤字・黒字の構成分析!C$39="",NA(),連結実質赤字比率に係る赤字・黒字の構成分析!C$39)</f>
        <v>美咲町中央簡易水道事業特別会計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1.04</v>
      </c>
    </row>
    <row r="32" spans="1:11">
      <c r="A32" s="181" t="str">
        <f>IF(連結実質赤字比率に係る赤字・黒字の構成分析!C$38="",NA(),連結実質赤字比率に係る赤字・黒字の構成分析!C$38)</f>
        <v>美咲町統合簡易水道事業特別会計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1.27</v>
      </c>
    </row>
    <row r="33" spans="1:16">
      <c r="A33" s="181" t="str">
        <f>IF(連結実質赤字比率に係る赤字・黒字の構成分析!C$37="",NA(),連結実質赤字比率に係る赤字・黒字の構成分析!C$37)</f>
        <v>美咲町介護保険事業特別会計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c r="A34" s="181" t="str">
        <f>IF(連結実質赤字比率に係る赤字・黒字の構成分析!C$36="",NA(),連結実質赤字比率に係る赤字・黒字の構成分析!C$36)</f>
        <v>美咲町柵原中央簡易水道事業特別会計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0.28000000000000003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v>
      </c>
    </row>
    <row r="36" spans="1:16">
      <c r="A36" s="181" t="str">
        <f>IF(連結実質赤字比率に係る赤字・黒字の構成分析!C$34="",NA(),連結実質赤字比率に係る赤字・黒字の構成分析!C$34)</f>
        <v>美咲町住宅新築資金等貸付事業特別会計</v>
      </c>
      <c r="B36" s="181">
        <f>IF(ROUND(VALUE(SUBSTITUTE(連結実質赤字比率に係る赤字・黒字の構成分析!F$34,"▲", "-")), 2) &lt; 0, ABS(ROUND(VALUE(SUBSTITUTE(連結実質赤字比率に係る赤字・黒字の構成分析!F$34,"▲", "-")), 2)), NA())</f>
        <v>0.36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0.39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1777</v>
      </c>
      <c r="E42" s="182"/>
      <c r="F42" s="182"/>
      <c r="G42" s="182">
        <f>'実質公債費比率（分子）の構造'!L$52</f>
        <v>1738</v>
      </c>
      <c r="H42" s="182"/>
      <c r="I42" s="182"/>
      <c r="J42" s="182">
        <f>'実質公債費比率（分子）の構造'!M$52</f>
        <v>1520</v>
      </c>
      <c r="K42" s="182"/>
      <c r="L42" s="182"/>
      <c r="M42" s="182">
        <f>'実質公債費比率（分子）の構造'!N$52</f>
        <v>1354</v>
      </c>
      <c r="N42" s="182"/>
      <c r="O42" s="182"/>
      <c r="P42" s="182">
        <f>'実質公債費比率（分子）の構造'!O$52</f>
        <v>1346</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64</v>
      </c>
      <c r="B44" s="182">
        <f>'実質公債費比率（分子）の構造'!K$50</f>
        <v>11</v>
      </c>
      <c r="C44" s="182"/>
      <c r="D44" s="182"/>
      <c r="E44" s="182">
        <f>'実質公債費比率（分子）の構造'!L$50</f>
        <v>9</v>
      </c>
      <c r="F44" s="182"/>
      <c r="G44" s="182"/>
      <c r="H44" s="182">
        <f>'実質公債費比率（分子）の構造'!M$50</f>
        <v>7</v>
      </c>
      <c r="I44" s="182"/>
      <c r="J44" s="182"/>
      <c r="K44" s="182">
        <f>'実質公債費比率（分子）の構造'!N$50</f>
        <v>7</v>
      </c>
      <c r="L44" s="182"/>
      <c r="M44" s="182"/>
      <c r="N44" s="182">
        <f>'実質公債費比率（分子）の構造'!O$50</f>
        <v>12</v>
      </c>
      <c r="O44" s="182"/>
      <c r="P44" s="182"/>
    </row>
    <row r="45" spans="1:16">
      <c r="A45" s="182" t="s">
        <v>65</v>
      </c>
      <c r="B45" s="182">
        <f>'実質公債費比率（分子）の構造'!K$49</f>
        <v>37</v>
      </c>
      <c r="C45" s="182"/>
      <c r="D45" s="182"/>
      <c r="E45" s="182">
        <f>'実質公債費比率（分子）の構造'!L$49</f>
        <v>38</v>
      </c>
      <c r="F45" s="182"/>
      <c r="G45" s="182"/>
      <c r="H45" s="182">
        <f>'実質公債費比率（分子）の構造'!M$49</f>
        <v>40</v>
      </c>
      <c r="I45" s="182"/>
      <c r="J45" s="182"/>
      <c r="K45" s="182">
        <f>'実質公債費比率（分子）の構造'!N$49</f>
        <v>68</v>
      </c>
      <c r="L45" s="182"/>
      <c r="M45" s="182"/>
      <c r="N45" s="182">
        <f>'実質公債費比率（分子）の構造'!O$49</f>
        <v>116</v>
      </c>
      <c r="O45" s="182"/>
      <c r="P45" s="182"/>
    </row>
    <row r="46" spans="1:16">
      <c r="A46" s="182" t="s">
        <v>66</v>
      </c>
      <c r="B46" s="182">
        <f>'実質公債費比率（分子）の構造'!K$48</f>
        <v>440</v>
      </c>
      <c r="C46" s="182"/>
      <c r="D46" s="182"/>
      <c r="E46" s="182">
        <f>'実質公債費比率（分子）の構造'!L$48</f>
        <v>491</v>
      </c>
      <c r="F46" s="182"/>
      <c r="G46" s="182"/>
      <c r="H46" s="182">
        <f>'実質公債費比率（分子）の構造'!M$48</f>
        <v>472</v>
      </c>
      <c r="I46" s="182"/>
      <c r="J46" s="182"/>
      <c r="K46" s="182">
        <f>'実質公債費比率（分子）の構造'!N$48</f>
        <v>485</v>
      </c>
      <c r="L46" s="182"/>
      <c r="M46" s="182"/>
      <c r="N46" s="182">
        <f>'実質公債費比率（分子）の構造'!O$48</f>
        <v>474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1912</v>
      </c>
      <c r="C49" s="182"/>
      <c r="D49" s="182"/>
      <c r="E49" s="182">
        <f>'実質公債費比率（分子）の構造'!L$45</f>
        <v>1863</v>
      </c>
      <c r="F49" s="182"/>
      <c r="G49" s="182"/>
      <c r="H49" s="182">
        <f>'実質公債費比率（分子）の構造'!M$45</f>
        <v>1534</v>
      </c>
      <c r="I49" s="182"/>
      <c r="J49" s="182"/>
      <c r="K49" s="182">
        <f>'実質公債費比率（分子）の構造'!N$45</f>
        <v>1301</v>
      </c>
      <c r="L49" s="182"/>
      <c r="M49" s="182"/>
      <c r="N49" s="182">
        <f>'実質公債費比率（分子）の構造'!O$45</f>
        <v>1262</v>
      </c>
      <c r="O49" s="182"/>
      <c r="P49" s="182"/>
    </row>
    <row r="50" spans="1:16">
      <c r="A50" s="182" t="s">
        <v>70</v>
      </c>
      <c r="B50" s="182" t="e">
        <f>NA()</f>
        <v>#N/A</v>
      </c>
      <c r="C50" s="182">
        <f>IF(ISNUMBER('実質公債費比率（分子）の構造'!K$53),'実質公債費比率（分子）の構造'!K$53,NA())</f>
        <v>623</v>
      </c>
      <c r="D50" s="182" t="e">
        <f>NA()</f>
        <v>#N/A</v>
      </c>
      <c r="E50" s="182" t="e">
        <f>NA()</f>
        <v>#N/A</v>
      </c>
      <c r="F50" s="182">
        <f>IF(ISNUMBER('実質公債費比率（分子）の構造'!L$53),'実質公債費比率（分子）の構造'!L$53,NA())</f>
        <v>663</v>
      </c>
      <c r="G50" s="182" t="e">
        <f>NA()</f>
        <v>#N/A</v>
      </c>
      <c r="H50" s="182" t="e">
        <f>NA()</f>
        <v>#N/A</v>
      </c>
      <c r="I50" s="182">
        <f>IF(ISNUMBER('実質公債費比率（分子）の構造'!M$53),'実質公債費比率（分子）の構造'!M$53,NA())</f>
        <v>533</v>
      </c>
      <c r="J50" s="182" t="e">
        <f>NA()</f>
        <v>#N/A</v>
      </c>
      <c r="K50" s="182" t="e">
        <f>NA()</f>
        <v>#N/A</v>
      </c>
      <c r="L50" s="182">
        <f>IF(ISNUMBER('実質公債費比率（分子）の構造'!N$53),'実質公債費比率（分子）の構造'!N$53,NA())</f>
        <v>507</v>
      </c>
      <c r="M50" s="182" t="e">
        <f>NA()</f>
        <v>#N/A</v>
      </c>
      <c r="N50" s="182" t="e">
        <f>NA()</f>
        <v>#N/A</v>
      </c>
      <c r="O50" s="182">
        <f>IF(ISNUMBER('実質公債費比率（分子）の構造'!O$53),'実質公債費比率（分子）の構造'!O$53,NA())</f>
        <v>518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12656</v>
      </c>
      <c r="E56" s="181"/>
      <c r="F56" s="181"/>
      <c r="G56" s="181">
        <f>'将来負担比率（分子）の構造'!J$52</f>
        <v>11855</v>
      </c>
      <c r="H56" s="181"/>
      <c r="I56" s="181"/>
      <c r="J56" s="181">
        <f>'将来負担比率（分子）の構造'!K$52</f>
        <v>11412</v>
      </c>
      <c r="K56" s="181"/>
      <c r="L56" s="181"/>
      <c r="M56" s="181">
        <f>'将来負担比率（分子）の構造'!L$52</f>
        <v>11139</v>
      </c>
      <c r="N56" s="181"/>
      <c r="O56" s="181"/>
      <c r="P56" s="181">
        <f>'将来負担比率（分子）の構造'!M$52</f>
        <v>11002</v>
      </c>
    </row>
    <row r="57" spans="1:16">
      <c r="A57" s="181" t="s">
        <v>41</v>
      </c>
      <c r="B57" s="181"/>
      <c r="C57" s="181"/>
      <c r="D57" s="181">
        <f>'将来負担比率（分子）の構造'!I$51</f>
        <v>185</v>
      </c>
      <c r="E57" s="181"/>
      <c r="F57" s="181"/>
      <c r="G57" s="181">
        <f>'将来負担比率（分子）の構造'!J$51</f>
        <v>98</v>
      </c>
      <c r="H57" s="181"/>
      <c r="I57" s="181"/>
      <c r="J57" s="181">
        <f>'将来負担比率（分子）の構造'!K$51</f>
        <v>76</v>
      </c>
      <c r="K57" s="181"/>
      <c r="L57" s="181"/>
      <c r="M57" s="181">
        <f>'将来負担比率（分子）の構造'!L$51</f>
        <v>61</v>
      </c>
      <c r="N57" s="181"/>
      <c r="O57" s="181"/>
      <c r="P57" s="181">
        <f>'将来負担比率（分子）の構造'!M$51</f>
        <v>46</v>
      </c>
    </row>
    <row r="58" spans="1:16">
      <c r="A58" s="181" t="s">
        <v>40</v>
      </c>
      <c r="B58" s="181"/>
      <c r="C58" s="181"/>
      <c r="D58" s="181">
        <f>'将来負担比率（分子）の構造'!I$50</f>
        <v>5074</v>
      </c>
      <c r="E58" s="181"/>
      <c r="F58" s="181"/>
      <c r="G58" s="181">
        <f>'将来負担比率（分子）の構造'!J$50</f>
        <v>5309</v>
      </c>
      <c r="H58" s="181"/>
      <c r="I58" s="181"/>
      <c r="J58" s="181">
        <f>'将来負担比率（分子）の構造'!K$50</f>
        <v>5679</v>
      </c>
      <c r="K58" s="181"/>
      <c r="L58" s="181"/>
      <c r="M58" s="181">
        <f>'将来負担比率（分子）の構造'!L$50</f>
        <v>5884</v>
      </c>
      <c r="N58" s="181"/>
      <c r="O58" s="181"/>
      <c r="P58" s="181">
        <f>'将来負担比率（分子）の構造'!M$50</f>
        <v>6129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2441</v>
      </c>
      <c r="C62" s="181"/>
      <c r="D62" s="181"/>
      <c r="E62" s="181">
        <f>'将来負担比率（分子）の構造'!J$45</f>
        <v>2337</v>
      </c>
      <c r="F62" s="181"/>
      <c r="G62" s="181"/>
      <c r="H62" s="181">
        <f>'将来負担比率（分子）の構造'!K$45</f>
        <v>2345</v>
      </c>
      <c r="I62" s="181"/>
      <c r="J62" s="181"/>
      <c r="K62" s="181">
        <f>'将来負担比率（分子）の構造'!L$45</f>
        <v>1229</v>
      </c>
      <c r="L62" s="181"/>
      <c r="M62" s="181"/>
      <c r="N62" s="181">
        <f>'将来負担比率（分子）の構造'!M$45</f>
        <v>2382</v>
      </c>
      <c r="O62" s="181"/>
      <c r="P62" s="181"/>
    </row>
    <row r="63" spans="1:16">
      <c r="A63" s="181" t="s">
        <v>33</v>
      </c>
      <c r="B63" s="181">
        <f>'将来負担比率（分子）の構造'!I$44</f>
        <v>1206</v>
      </c>
      <c r="C63" s="181"/>
      <c r="D63" s="181"/>
      <c r="E63" s="181">
        <f>'将来負担比率（分子）の構造'!J$44</f>
        <v>1160</v>
      </c>
      <c r="F63" s="181"/>
      <c r="G63" s="181"/>
      <c r="H63" s="181">
        <f>'将来負担比率（分子）の構造'!K$44</f>
        <v>1182</v>
      </c>
      <c r="I63" s="181"/>
      <c r="J63" s="181"/>
      <c r="K63" s="181">
        <f>'将来負担比率（分子）の構造'!L$44</f>
        <v>1194</v>
      </c>
      <c r="L63" s="181"/>
      <c r="M63" s="181"/>
      <c r="N63" s="181">
        <f>'将来負担比率（分子）の構造'!M$44</f>
        <v>1131</v>
      </c>
      <c r="O63" s="181"/>
      <c r="P63" s="181"/>
    </row>
    <row r="64" spans="1:16">
      <c r="A64" s="181" t="s">
        <v>32</v>
      </c>
      <c r="B64" s="181">
        <f>'将来負担比率（分子）の構造'!I$43</f>
        <v>4932</v>
      </c>
      <c r="C64" s="181"/>
      <c r="D64" s="181"/>
      <c r="E64" s="181">
        <f>'将来負担比率（分子）の構造'!J$43</f>
        <v>4796</v>
      </c>
      <c r="F64" s="181"/>
      <c r="G64" s="181"/>
      <c r="H64" s="181">
        <f>'将来負担比率（分子）の構造'!K$43</f>
        <v>4718</v>
      </c>
      <c r="I64" s="181"/>
      <c r="J64" s="181"/>
      <c r="K64" s="181">
        <f>'将来負担比率（分子）の構造'!L$43</f>
        <v>4586</v>
      </c>
      <c r="L64" s="181"/>
      <c r="M64" s="181"/>
      <c r="N64" s="181">
        <f>'将来負担比率（分子）の構造'!M$43</f>
        <v>4285</v>
      </c>
      <c r="O64" s="181"/>
      <c r="P64" s="181"/>
    </row>
    <row r="65" spans="1:16">
      <c r="A65" s="181" t="s">
        <v>31</v>
      </c>
      <c r="B65" s="181">
        <f>'将来負担比率（分子）の構造'!I$42</f>
        <v>129</v>
      </c>
      <c r="C65" s="181"/>
      <c r="D65" s="181"/>
      <c r="E65" s="181">
        <f>'将来負担比率（分子）の構造'!J$42</f>
        <v>107</v>
      </c>
      <c r="F65" s="181"/>
      <c r="G65" s="181"/>
      <c r="H65" s="181">
        <f>'将来負担比率（分子）の構造'!K$42</f>
        <v>88</v>
      </c>
      <c r="I65" s="181"/>
      <c r="J65" s="181"/>
      <c r="K65" s="181">
        <f>'将来負担比率（分子）の構造'!L$42</f>
        <v>71</v>
      </c>
      <c r="L65" s="181"/>
      <c r="M65" s="181"/>
      <c r="N65" s="181">
        <f>'将来負担比率（分子）の構造'!M$42</f>
        <v>56</v>
      </c>
      <c r="O65" s="181"/>
      <c r="P65" s="181"/>
    </row>
    <row r="66" spans="1:16">
      <c r="A66" s="181" t="s">
        <v>30</v>
      </c>
      <c r="B66" s="181">
        <f>'将来負担比率（分子）の構造'!I$41</f>
        <v>12169</v>
      </c>
      <c r="C66" s="181"/>
      <c r="D66" s="181"/>
      <c r="E66" s="181">
        <f>'将来負担比率（分子）の構造'!J$41</f>
        <v>11144</v>
      </c>
      <c r="F66" s="181"/>
      <c r="G66" s="181"/>
      <c r="H66" s="181">
        <f>'将来負担比率（分子）の構造'!K$41</f>
        <v>10701</v>
      </c>
      <c r="I66" s="181"/>
      <c r="J66" s="181"/>
      <c r="K66" s="181">
        <f>'将来負担比率（分子）の構造'!L$41</f>
        <v>11219</v>
      </c>
      <c r="L66" s="181"/>
      <c r="M66" s="181"/>
      <c r="N66" s="181">
        <f>'将来負担比率（分子）の構造'!M$41</f>
        <v>11404</v>
      </c>
      <c r="O66" s="181"/>
      <c r="P66" s="181"/>
    </row>
    <row r="67" spans="1:16">
      <c r="A67" s="181" t="s">
        <v>74</v>
      </c>
      <c r="B67" s="181" t="e">
        <f>NA()</f>
        <v>#N/A</v>
      </c>
      <c r="C67" s="181">
        <f>IF(ISNUMBER('将来負担比率（分子）の構造'!I$53), IF('将来負担比率（分子）の構造'!I$53 &lt; 0, 0, '将来負担比率（分子）の構造'!I$53), NA())</f>
        <v>2962</v>
      </c>
      <c r="D67" s="181" t="e">
        <f>NA()</f>
        <v>#N/A</v>
      </c>
      <c r="E67" s="181" t="e">
        <f>NA()</f>
        <v>#N/A</v>
      </c>
      <c r="F67" s="181">
        <f>IF(ISNUMBER('将来負担比率（分子）の構造'!J$53), IF('将来負担比率（分子）の構造'!J$53 &lt; 0, 0, '将来負担比率（分子）の構造'!J$53), NA())</f>
        <v>2281</v>
      </c>
      <c r="G67" s="181" t="e">
        <f>NA()</f>
        <v>#N/A</v>
      </c>
      <c r="H67" s="181" t="e">
        <f>NA()</f>
        <v>#N/A</v>
      </c>
      <c r="I67" s="181">
        <f>IF(ISNUMBER('将来負担比率（分子）の構造'!K$53), IF('将来負担比率（分子）の構造'!K$53 &lt; 0, 0, '将来負担比率（分子）の構造'!K$53), NA())</f>
        <v>1867</v>
      </c>
      <c r="J67" s="181" t="e">
        <f>NA()</f>
        <v>#N/A</v>
      </c>
      <c r="K67" s="181" t="e">
        <f>NA()</f>
        <v>#N/A</v>
      </c>
      <c r="L67" s="181">
        <f>IF(ISNUMBER('将来負担比率（分子）の構造'!L$53), IF('将来負担比率（分子）の構造'!L$53 &lt; 0, 0, '将来負担比率（分子）の構造'!L$53), NA())</f>
        <v>1216</v>
      </c>
      <c r="M67" s="181" t="e">
        <f>NA()</f>
        <v>#N/A</v>
      </c>
      <c r="N67" s="181" t="e">
        <f>NA()</f>
        <v>#N/A</v>
      </c>
      <c r="O67" s="181">
        <f>IF(ISNUMBER('将来負担比率（分子）の構造'!M$53), IF('将来負担比率（分子）の構造'!M$53 &lt; 0, 0, '将来負担比率（分子）の構造'!M$53), NA())</f>
        <v>2080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3386</v>
      </c>
      <c r="C72" s="185">
        <f>基金残高に係る経年分析!G55</f>
        <v>3340</v>
      </c>
      <c r="D72" s="185">
        <f>基金残高に係る経年分析!H55</f>
        <v>3343</v>
      </c>
    </row>
    <row r="73" spans="1:16">
      <c r="A73" s="184" t="s">
        <v>77</v>
      </c>
      <c r="B73" s="185">
        <f>基金残高に係る経年分析!F56</f>
        <v>235</v>
      </c>
      <c r="C73" s="185">
        <f>基金残高に係る経年分析!G56</f>
        <v>235</v>
      </c>
      <c r="D73" s="185">
        <f>基金残高に係る経年分析!H56</f>
        <v>236</v>
      </c>
    </row>
    <row r="74" spans="1:16">
      <c r="A74" s="184" t="s">
        <v>78</v>
      </c>
      <c r="B74" s="185">
        <f>基金残高に係る経年分析!F57</f>
        <v>3309</v>
      </c>
      <c r="C74" s="185">
        <f>基金残高に係る経年分析!G57</f>
        <v>3590</v>
      </c>
      <c r="D74" s="185">
        <f>基金残高に係る経年分析!H57</f>
        <v>3847</v>
      </c>
    </row>
  </sheetData>
  <sheetProtection algorithmName="SHA-512" hashValue="YPkWCzCq9kHIJ0O5rdVL19LhCOcVAWt1xKYpX0hVNDrPO5IrXcrn5p09wJSAJstrDrp3UxuDqQ83kZHiR2+Lxg==" saltValue="pM7hTLfLbi/KdjZg2KYHC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cols>
    <col min="1" max="95" width="1.6640625" style="226" customWidth="1"/>
    <col min="96" max="133" width="1.6640625" style="242"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1426500</v>
      </c>
      <c r="S5" s="635"/>
      <c r="T5" s="635"/>
      <c r="U5" s="635"/>
      <c r="V5" s="635"/>
      <c r="W5" s="635"/>
      <c r="X5" s="635"/>
      <c r="Y5" s="636"/>
      <c r="Z5" s="637">
        <v>11.9</v>
      </c>
      <c r="AA5" s="637"/>
      <c r="AB5" s="637"/>
      <c r="AC5" s="637"/>
      <c r="AD5" s="638">
        <v>1426500</v>
      </c>
      <c r="AE5" s="638"/>
      <c r="AF5" s="638"/>
      <c r="AG5" s="638"/>
      <c r="AH5" s="638"/>
      <c r="AI5" s="638"/>
      <c r="AJ5" s="638"/>
      <c r="AK5" s="638"/>
      <c r="AL5" s="639">
        <v>21.3</v>
      </c>
      <c r="AM5" s="640"/>
      <c r="AN5" s="640"/>
      <c r="AO5" s="641"/>
      <c r="AP5" s="631" t="s">
        <v>227</v>
      </c>
      <c r="AQ5" s="632"/>
      <c r="AR5" s="632"/>
      <c r="AS5" s="632"/>
      <c r="AT5" s="632"/>
      <c r="AU5" s="632"/>
      <c r="AV5" s="632"/>
      <c r="AW5" s="632"/>
      <c r="AX5" s="632"/>
      <c r="AY5" s="632"/>
      <c r="AZ5" s="632"/>
      <c r="BA5" s="632"/>
      <c r="BB5" s="632"/>
      <c r="BC5" s="632"/>
      <c r="BD5" s="632"/>
      <c r="BE5" s="632"/>
      <c r="BF5" s="633"/>
      <c r="BG5" s="645">
        <v>1426500</v>
      </c>
      <c r="BH5" s="646"/>
      <c r="BI5" s="646"/>
      <c r="BJ5" s="646"/>
      <c r="BK5" s="646"/>
      <c r="BL5" s="646"/>
      <c r="BM5" s="646"/>
      <c r="BN5" s="647"/>
      <c r="BO5" s="648">
        <v>100</v>
      </c>
      <c r="BP5" s="648"/>
      <c r="BQ5" s="648"/>
      <c r="BR5" s="648"/>
      <c r="BS5" s="649">
        <v>22619</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202578</v>
      </c>
      <c r="S6" s="646"/>
      <c r="T6" s="646"/>
      <c r="U6" s="646"/>
      <c r="V6" s="646"/>
      <c r="W6" s="646"/>
      <c r="X6" s="646"/>
      <c r="Y6" s="647"/>
      <c r="Z6" s="648">
        <v>1.7</v>
      </c>
      <c r="AA6" s="648"/>
      <c r="AB6" s="648"/>
      <c r="AC6" s="648"/>
      <c r="AD6" s="649">
        <v>202578</v>
      </c>
      <c r="AE6" s="649"/>
      <c r="AF6" s="649"/>
      <c r="AG6" s="649"/>
      <c r="AH6" s="649"/>
      <c r="AI6" s="649"/>
      <c r="AJ6" s="649"/>
      <c r="AK6" s="649"/>
      <c r="AL6" s="650">
        <v>3</v>
      </c>
      <c r="AM6" s="651"/>
      <c r="AN6" s="651"/>
      <c r="AO6" s="652"/>
      <c r="AP6" s="642" t="s">
        <v>232</v>
      </c>
      <c r="AQ6" s="643"/>
      <c r="AR6" s="643"/>
      <c r="AS6" s="643"/>
      <c r="AT6" s="643"/>
      <c r="AU6" s="643"/>
      <c r="AV6" s="643"/>
      <c r="AW6" s="643"/>
      <c r="AX6" s="643"/>
      <c r="AY6" s="643"/>
      <c r="AZ6" s="643"/>
      <c r="BA6" s="643"/>
      <c r="BB6" s="643"/>
      <c r="BC6" s="643"/>
      <c r="BD6" s="643"/>
      <c r="BE6" s="643"/>
      <c r="BF6" s="644"/>
      <c r="BG6" s="645">
        <v>1426500</v>
      </c>
      <c r="BH6" s="646"/>
      <c r="BI6" s="646"/>
      <c r="BJ6" s="646"/>
      <c r="BK6" s="646"/>
      <c r="BL6" s="646"/>
      <c r="BM6" s="646"/>
      <c r="BN6" s="647"/>
      <c r="BO6" s="648">
        <v>100</v>
      </c>
      <c r="BP6" s="648"/>
      <c r="BQ6" s="648"/>
      <c r="BR6" s="648"/>
      <c r="BS6" s="649">
        <v>22619</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88825</v>
      </c>
      <c r="CS6" s="646"/>
      <c r="CT6" s="646"/>
      <c r="CU6" s="646"/>
      <c r="CV6" s="646"/>
      <c r="CW6" s="646"/>
      <c r="CX6" s="646"/>
      <c r="CY6" s="647"/>
      <c r="CZ6" s="639">
        <v>0.8</v>
      </c>
      <c r="DA6" s="640"/>
      <c r="DB6" s="640"/>
      <c r="DC6" s="659"/>
      <c r="DD6" s="654" t="s">
        <v>134</v>
      </c>
      <c r="DE6" s="646"/>
      <c r="DF6" s="646"/>
      <c r="DG6" s="646"/>
      <c r="DH6" s="646"/>
      <c r="DI6" s="646"/>
      <c r="DJ6" s="646"/>
      <c r="DK6" s="646"/>
      <c r="DL6" s="646"/>
      <c r="DM6" s="646"/>
      <c r="DN6" s="646"/>
      <c r="DO6" s="646"/>
      <c r="DP6" s="647"/>
      <c r="DQ6" s="654">
        <v>88825</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1416</v>
      </c>
      <c r="S7" s="646"/>
      <c r="T7" s="646"/>
      <c r="U7" s="646"/>
      <c r="V7" s="646"/>
      <c r="W7" s="646"/>
      <c r="X7" s="646"/>
      <c r="Y7" s="647"/>
      <c r="Z7" s="648">
        <v>0</v>
      </c>
      <c r="AA7" s="648"/>
      <c r="AB7" s="648"/>
      <c r="AC7" s="648"/>
      <c r="AD7" s="649">
        <v>1416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623195</v>
      </c>
      <c r="BH7" s="646"/>
      <c r="BI7" s="646"/>
      <c r="BJ7" s="646"/>
      <c r="BK7" s="646"/>
      <c r="BL7" s="646"/>
      <c r="BM7" s="646"/>
      <c r="BN7" s="647"/>
      <c r="BO7" s="648">
        <v>43.7</v>
      </c>
      <c r="BP7" s="648"/>
      <c r="BQ7" s="648"/>
      <c r="BR7" s="648"/>
      <c r="BS7" s="649">
        <v>22619</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2287263</v>
      </c>
      <c r="CS7" s="646"/>
      <c r="CT7" s="646"/>
      <c r="CU7" s="646"/>
      <c r="CV7" s="646"/>
      <c r="CW7" s="646"/>
      <c r="CX7" s="646"/>
      <c r="CY7" s="647"/>
      <c r="CZ7" s="648">
        <v>20.100000000000001</v>
      </c>
      <c r="DA7" s="648"/>
      <c r="DB7" s="648"/>
      <c r="DC7" s="648"/>
      <c r="DD7" s="654">
        <v>632845</v>
      </c>
      <c r="DE7" s="646"/>
      <c r="DF7" s="646"/>
      <c r="DG7" s="646"/>
      <c r="DH7" s="646"/>
      <c r="DI7" s="646"/>
      <c r="DJ7" s="646"/>
      <c r="DK7" s="646"/>
      <c r="DL7" s="646"/>
      <c r="DM7" s="646"/>
      <c r="DN7" s="646"/>
      <c r="DO7" s="646"/>
      <c r="DP7" s="647"/>
      <c r="DQ7" s="654">
        <v>1193387</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5840</v>
      </c>
      <c r="S8" s="646"/>
      <c r="T8" s="646"/>
      <c r="U8" s="646"/>
      <c r="V8" s="646"/>
      <c r="W8" s="646"/>
      <c r="X8" s="646"/>
      <c r="Y8" s="647"/>
      <c r="Z8" s="648">
        <v>0</v>
      </c>
      <c r="AA8" s="648"/>
      <c r="AB8" s="648"/>
      <c r="AC8" s="648"/>
      <c r="AD8" s="649">
        <v>5840</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22750</v>
      </c>
      <c r="BH8" s="646"/>
      <c r="BI8" s="646"/>
      <c r="BJ8" s="646"/>
      <c r="BK8" s="646"/>
      <c r="BL8" s="646"/>
      <c r="BM8" s="646"/>
      <c r="BN8" s="647"/>
      <c r="BO8" s="648">
        <v>1.6</v>
      </c>
      <c r="BP8" s="648"/>
      <c r="BQ8" s="648"/>
      <c r="BR8" s="648"/>
      <c r="BS8" s="654" t="s">
        <v>239</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2787527</v>
      </c>
      <c r="CS8" s="646"/>
      <c r="CT8" s="646"/>
      <c r="CU8" s="646"/>
      <c r="CV8" s="646"/>
      <c r="CW8" s="646"/>
      <c r="CX8" s="646"/>
      <c r="CY8" s="647"/>
      <c r="CZ8" s="648">
        <v>24.5</v>
      </c>
      <c r="DA8" s="648"/>
      <c r="DB8" s="648"/>
      <c r="DC8" s="648"/>
      <c r="DD8" s="654">
        <v>5825</v>
      </c>
      <c r="DE8" s="646"/>
      <c r="DF8" s="646"/>
      <c r="DG8" s="646"/>
      <c r="DH8" s="646"/>
      <c r="DI8" s="646"/>
      <c r="DJ8" s="646"/>
      <c r="DK8" s="646"/>
      <c r="DL8" s="646"/>
      <c r="DM8" s="646"/>
      <c r="DN8" s="646"/>
      <c r="DO8" s="646"/>
      <c r="DP8" s="647"/>
      <c r="DQ8" s="654">
        <v>1783226</v>
      </c>
      <c r="DR8" s="646"/>
      <c r="DS8" s="646"/>
      <c r="DT8" s="646"/>
      <c r="DU8" s="646"/>
      <c r="DV8" s="646"/>
      <c r="DW8" s="646"/>
      <c r="DX8" s="646"/>
      <c r="DY8" s="646"/>
      <c r="DZ8" s="646"/>
      <c r="EA8" s="646"/>
      <c r="EB8" s="646"/>
      <c r="EC8" s="655"/>
    </row>
    <row r="9" spans="2:143" ht="11.25" customHeight="1">
      <c r="B9" s="642" t="s">
        <v>241</v>
      </c>
      <c r="C9" s="643"/>
      <c r="D9" s="643"/>
      <c r="E9" s="643"/>
      <c r="F9" s="643"/>
      <c r="G9" s="643"/>
      <c r="H9" s="643"/>
      <c r="I9" s="643"/>
      <c r="J9" s="643"/>
      <c r="K9" s="643"/>
      <c r="L9" s="643"/>
      <c r="M9" s="643"/>
      <c r="N9" s="643"/>
      <c r="O9" s="643"/>
      <c r="P9" s="643"/>
      <c r="Q9" s="644"/>
      <c r="R9" s="645">
        <v>3574</v>
      </c>
      <c r="S9" s="646"/>
      <c r="T9" s="646"/>
      <c r="U9" s="646"/>
      <c r="V9" s="646"/>
      <c r="W9" s="646"/>
      <c r="X9" s="646"/>
      <c r="Y9" s="647"/>
      <c r="Z9" s="648">
        <v>0</v>
      </c>
      <c r="AA9" s="648"/>
      <c r="AB9" s="648"/>
      <c r="AC9" s="648"/>
      <c r="AD9" s="649">
        <v>3574</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453383</v>
      </c>
      <c r="BH9" s="646"/>
      <c r="BI9" s="646"/>
      <c r="BJ9" s="646"/>
      <c r="BK9" s="646"/>
      <c r="BL9" s="646"/>
      <c r="BM9" s="646"/>
      <c r="BN9" s="647"/>
      <c r="BO9" s="648">
        <v>31.8</v>
      </c>
      <c r="BP9" s="648"/>
      <c r="BQ9" s="648"/>
      <c r="BR9" s="648"/>
      <c r="BS9" s="654" t="s">
        <v>134</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865704</v>
      </c>
      <c r="CS9" s="646"/>
      <c r="CT9" s="646"/>
      <c r="CU9" s="646"/>
      <c r="CV9" s="646"/>
      <c r="CW9" s="646"/>
      <c r="CX9" s="646"/>
      <c r="CY9" s="647"/>
      <c r="CZ9" s="648">
        <v>7.6</v>
      </c>
      <c r="DA9" s="648"/>
      <c r="DB9" s="648"/>
      <c r="DC9" s="648"/>
      <c r="DD9" s="654">
        <v>23388</v>
      </c>
      <c r="DE9" s="646"/>
      <c r="DF9" s="646"/>
      <c r="DG9" s="646"/>
      <c r="DH9" s="646"/>
      <c r="DI9" s="646"/>
      <c r="DJ9" s="646"/>
      <c r="DK9" s="646"/>
      <c r="DL9" s="646"/>
      <c r="DM9" s="646"/>
      <c r="DN9" s="646"/>
      <c r="DO9" s="646"/>
      <c r="DP9" s="647"/>
      <c r="DQ9" s="654">
        <v>777544</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239</v>
      </c>
      <c r="S10" s="646"/>
      <c r="T10" s="646"/>
      <c r="U10" s="646"/>
      <c r="V10" s="646"/>
      <c r="W10" s="646"/>
      <c r="X10" s="646"/>
      <c r="Y10" s="647"/>
      <c r="Z10" s="648" t="s">
        <v>175</v>
      </c>
      <c r="AA10" s="648"/>
      <c r="AB10" s="648"/>
      <c r="AC10" s="648"/>
      <c r="AD10" s="649" t="s">
        <v>239</v>
      </c>
      <c r="AE10" s="649"/>
      <c r="AF10" s="649"/>
      <c r="AG10" s="649"/>
      <c r="AH10" s="649"/>
      <c r="AI10" s="649"/>
      <c r="AJ10" s="649"/>
      <c r="AK10" s="649"/>
      <c r="AL10" s="650" t="s">
        <v>239</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33022</v>
      </c>
      <c r="BH10" s="646"/>
      <c r="BI10" s="646"/>
      <c r="BJ10" s="646"/>
      <c r="BK10" s="646"/>
      <c r="BL10" s="646"/>
      <c r="BM10" s="646"/>
      <c r="BN10" s="647"/>
      <c r="BO10" s="648">
        <v>2.2999999999999998</v>
      </c>
      <c r="BP10" s="648"/>
      <c r="BQ10" s="648"/>
      <c r="BR10" s="648"/>
      <c r="BS10" s="654" t="s">
        <v>239</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17000</v>
      </c>
      <c r="CS10" s="646"/>
      <c r="CT10" s="646"/>
      <c r="CU10" s="646"/>
      <c r="CV10" s="646"/>
      <c r="CW10" s="646"/>
      <c r="CX10" s="646"/>
      <c r="CY10" s="647"/>
      <c r="CZ10" s="648">
        <v>0.1</v>
      </c>
      <c r="DA10" s="648"/>
      <c r="DB10" s="648"/>
      <c r="DC10" s="648"/>
      <c r="DD10" s="654" t="s">
        <v>134</v>
      </c>
      <c r="DE10" s="646"/>
      <c r="DF10" s="646"/>
      <c r="DG10" s="646"/>
      <c r="DH10" s="646"/>
      <c r="DI10" s="646"/>
      <c r="DJ10" s="646"/>
      <c r="DK10" s="646"/>
      <c r="DL10" s="646"/>
      <c r="DM10" s="646"/>
      <c r="DN10" s="646"/>
      <c r="DO10" s="646"/>
      <c r="DP10" s="647"/>
      <c r="DQ10" s="654" t="s">
        <v>239</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237214</v>
      </c>
      <c r="S11" s="646"/>
      <c r="T11" s="646"/>
      <c r="U11" s="646"/>
      <c r="V11" s="646"/>
      <c r="W11" s="646"/>
      <c r="X11" s="646"/>
      <c r="Y11" s="647"/>
      <c r="Z11" s="650">
        <v>2</v>
      </c>
      <c r="AA11" s="651"/>
      <c r="AB11" s="651"/>
      <c r="AC11" s="663"/>
      <c r="AD11" s="654">
        <v>237214</v>
      </c>
      <c r="AE11" s="646"/>
      <c r="AF11" s="646"/>
      <c r="AG11" s="646"/>
      <c r="AH11" s="646"/>
      <c r="AI11" s="646"/>
      <c r="AJ11" s="646"/>
      <c r="AK11" s="647"/>
      <c r="AL11" s="650">
        <v>3.5</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114040</v>
      </c>
      <c r="BH11" s="646"/>
      <c r="BI11" s="646"/>
      <c r="BJ11" s="646"/>
      <c r="BK11" s="646"/>
      <c r="BL11" s="646"/>
      <c r="BM11" s="646"/>
      <c r="BN11" s="647"/>
      <c r="BO11" s="648">
        <v>8</v>
      </c>
      <c r="BP11" s="648"/>
      <c r="BQ11" s="648"/>
      <c r="BR11" s="648"/>
      <c r="BS11" s="654">
        <v>22619</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728555</v>
      </c>
      <c r="CS11" s="646"/>
      <c r="CT11" s="646"/>
      <c r="CU11" s="646"/>
      <c r="CV11" s="646"/>
      <c r="CW11" s="646"/>
      <c r="CX11" s="646"/>
      <c r="CY11" s="647"/>
      <c r="CZ11" s="648">
        <v>6.4</v>
      </c>
      <c r="DA11" s="648"/>
      <c r="DB11" s="648"/>
      <c r="DC11" s="648"/>
      <c r="DD11" s="654">
        <v>105991</v>
      </c>
      <c r="DE11" s="646"/>
      <c r="DF11" s="646"/>
      <c r="DG11" s="646"/>
      <c r="DH11" s="646"/>
      <c r="DI11" s="646"/>
      <c r="DJ11" s="646"/>
      <c r="DK11" s="646"/>
      <c r="DL11" s="646"/>
      <c r="DM11" s="646"/>
      <c r="DN11" s="646"/>
      <c r="DO11" s="646"/>
      <c r="DP11" s="647"/>
      <c r="DQ11" s="654">
        <v>414601</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v>6480</v>
      </c>
      <c r="S12" s="646"/>
      <c r="T12" s="646"/>
      <c r="U12" s="646"/>
      <c r="V12" s="646"/>
      <c r="W12" s="646"/>
      <c r="X12" s="646"/>
      <c r="Y12" s="647"/>
      <c r="Z12" s="648">
        <v>0.1</v>
      </c>
      <c r="AA12" s="648"/>
      <c r="AB12" s="648"/>
      <c r="AC12" s="648"/>
      <c r="AD12" s="649">
        <v>6480</v>
      </c>
      <c r="AE12" s="649"/>
      <c r="AF12" s="649"/>
      <c r="AG12" s="649"/>
      <c r="AH12" s="649"/>
      <c r="AI12" s="649"/>
      <c r="AJ12" s="649"/>
      <c r="AK12" s="649"/>
      <c r="AL12" s="650">
        <v>0.1</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691658</v>
      </c>
      <c r="BH12" s="646"/>
      <c r="BI12" s="646"/>
      <c r="BJ12" s="646"/>
      <c r="BK12" s="646"/>
      <c r="BL12" s="646"/>
      <c r="BM12" s="646"/>
      <c r="BN12" s="647"/>
      <c r="BO12" s="648">
        <v>48.5</v>
      </c>
      <c r="BP12" s="648"/>
      <c r="BQ12" s="648"/>
      <c r="BR12" s="648"/>
      <c r="BS12" s="654" t="s">
        <v>239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130990</v>
      </c>
      <c r="CS12" s="646"/>
      <c r="CT12" s="646"/>
      <c r="CU12" s="646"/>
      <c r="CV12" s="646"/>
      <c r="CW12" s="646"/>
      <c r="CX12" s="646"/>
      <c r="CY12" s="647"/>
      <c r="CZ12" s="648">
        <v>1.2</v>
      </c>
      <c r="DA12" s="648"/>
      <c r="DB12" s="648"/>
      <c r="DC12" s="648"/>
      <c r="DD12" s="654">
        <v>216</v>
      </c>
      <c r="DE12" s="646"/>
      <c r="DF12" s="646"/>
      <c r="DG12" s="646"/>
      <c r="DH12" s="646"/>
      <c r="DI12" s="646"/>
      <c r="DJ12" s="646"/>
      <c r="DK12" s="646"/>
      <c r="DL12" s="646"/>
      <c r="DM12" s="646"/>
      <c r="DN12" s="646"/>
      <c r="DO12" s="646"/>
      <c r="DP12" s="647"/>
      <c r="DQ12" s="654">
        <v>98931</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134</v>
      </c>
      <c r="S13" s="646"/>
      <c r="T13" s="646"/>
      <c r="U13" s="646"/>
      <c r="V13" s="646"/>
      <c r="W13" s="646"/>
      <c r="X13" s="646"/>
      <c r="Y13" s="647"/>
      <c r="Z13" s="648" t="s">
        <v>175</v>
      </c>
      <c r="AA13" s="648"/>
      <c r="AB13" s="648"/>
      <c r="AC13" s="648"/>
      <c r="AD13" s="649" t="s">
        <v>239</v>
      </c>
      <c r="AE13" s="649"/>
      <c r="AF13" s="649"/>
      <c r="AG13" s="649"/>
      <c r="AH13" s="649"/>
      <c r="AI13" s="649"/>
      <c r="AJ13" s="649"/>
      <c r="AK13" s="649"/>
      <c r="AL13" s="650" t="s">
        <v>239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687997</v>
      </c>
      <c r="BH13" s="646"/>
      <c r="BI13" s="646"/>
      <c r="BJ13" s="646"/>
      <c r="BK13" s="646"/>
      <c r="BL13" s="646"/>
      <c r="BM13" s="646"/>
      <c r="BN13" s="647"/>
      <c r="BO13" s="648">
        <v>48.2</v>
      </c>
      <c r="BP13" s="648"/>
      <c r="BQ13" s="648"/>
      <c r="BR13" s="648"/>
      <c r="BS13" s="654" t="s">
        <v>134</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1060762</v>
      </c>
      <c r="CS13" s="646"/>
      <c r="CT13" s="646"/>
      <c r="CU13" s="646"/>
      <c r="CV13" s="646"/>
      <c r="CW13" s="646"/>
      <c r="CX13" s="646"/>
      <c r="CY13" s="647"/>
      <c r="CZ13" s="648">
        <v>9.3000000000000007</v>
      </c>
      <c r="DA13" s="648"/>
      <c r="DB13" s="648"/>
      <c r="DC13" s="648"/>
      <c r="DD13" s="654">
        <v>502216</v>
      </c>
      <c r="DE13" s="646"/>
      <c r="DF13" s="646"/>
      <c r="DG13" s="646"/>
      <c r="DH13" s="646"/>
      <c r="DI13" s="646"/>
      <c r="DJ13" s="646"/>
      <c r="DK13" s="646"/>
      <c r="DL13" s="646"/>
      <c r="DM13" s="646"/>
      <c r="DN13" s="646"/>
      <c r="DO13" s="646"/>
      <c r="DP13" s="647"/>
      <c r="DQ13" s="654">
        <v>667167</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28487</v>
      </c>
      <c r="S14" s="646"/>
      <c r="T14" s="646"/>
      <c r="U14" s="646"/>
      <c r="V14" s="646"/>
      <c r="W14" s="646"/>
      <c r="X14" s="646"/>
      <c r="Y14" s="647"/>
      <c r="Z14" s="648">
        <v>0.2</v>
      </c>
      <c r="AA14" s="648"/>
      <c r="AB14" s="648"/>
      <c r="AC14" s="648"/>
      <c r="AD14" s="649">
        <v>28487</v>
      </c>
      <c r="AE14" s="649"/>
      <c r="AF14" s="649"/>
      <c r="AG14" s="649"/>
      <c r="AH14" s="649"/>
      <c r="AI14" s="649"/>
      <c r="AJ14" s="649"/>
      <c r="AK14" s="649"/>
      <c r="AL14" s="650">
        <v>0.4</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65944</v>
      </c>
      <c r="BH14" s="646"/>
      <c r="BI14" s="646"/>
      <c r="BJ14" s="646"/>
      <c r="BK14" s="646"/>
      <c r="BL14" s="646"/>
      <c r="BM14" s="646"/>
      <c r="BN14" s="647"/>
      <c r="BO14" s="648">
        <v>4.5999999999999996</v>
      </c>
      <c r="BP14" s="648"/>
      <c r="BQ14" s="648"/>
      <c r="BR14" s="648"/>
      <c r="BS14" s="654" t="s">
        <v>134</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332446</v>
      </c>
      <c r="CS14" s="646"/>
      <c r="CT14" s="646"/>
      <c r="CU14" s="646"/>
      <c r="CV14" s="646"/>
      <c r="CW14" s="646"/>
      <c r="CX14" s="646"/>
      <c r="CY14" s="647"/>
      <c r="CZ14" s="648">
        <v>2.9</v>
      </c>
      <c r="DA14" s="648"/>
      <c r="DB14" s="648"/>
      <c r="DC14" s="648"/>
      <c r="DD14" s="654">
        <v>34263</v>
      </c>
      <c r="DE14" s="646"/>
      <c r="DF14" s="646"/>
      <c r="DG14" s="646"/>
      <c r="DH14" s="646"/>
      <c r="DI14" s="646"/>
      <c r="DJ14" s="646"/>
      <c r="DK14" s="646"/>
      <c r="DL14" s="646"/>
      <c r="DM14" s="646"/>
      <c r="DN14" s="646"/>
      <c r="DO14" s="646"/>
      <c r="DP14" s="647"/>
      <c r="DQ14" s="654">
        <v>295313</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239</v>
      </c>
      <c r="S15" s="646"/>
      <c r="T15" s="646"/>
      <c r="U15" s="646"/>
      <c r="V15" s="646"/>
      <c r="W15" s="646"/>
      <c r="X15" s="646"/>
      <c r="Y15" s="647"/>
      <c r="Z15" s="648" t="s">
        <v>239</v>
      </c>
      <c r="AA15" s="648"/>
      <c r="AB15" s="648"/>
      <c r="AC15" s="648"/>
      <c r="AD15" s="649" t="s">
        <v>239</v>
      </c>
      <c r="AE15" s="649"/>
      <c r="AF15" s="649"/>
      <c r="AG15" s="649"/>
      <c r="AH15" s="649"/>
      <c r="AI15" s="649"/>
      <c r="AJ15" s="649"/>
      <c r="AK15" s="649"/>
      <c r="AL15" s="650" t="s">
        <v>175</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45703</v>
      </c>
      <c r="BH15" s="646"/>
      <c r="BI15" s="646"/>
      <c r="BJ15" s="646"/>
      <c r="BK15" s="646"/>
      <c r="BL15" s="646"/>
      <c r="BM15" s="646"/>
      <c r="BN15" s="647"/>
      <c r="BO15" s="648">
        <v>3.2</v>
      </c>
      <c r="BP15" s="648"/>
      <c r="BQ15" s="648"/>
      <c r="BR15" s="648"/>
      <c r="BS15" s="654" t="s">
        <v>175</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953759</v>
      </c>
      <c r="CS15" s="646"/>
      <c r="CT15" s="646"/>
      <c r="CU15" s="646"/>
      <c r="CV15" s="646"/>
      <c r="CW15" s="646"/>
      <c r="CX15" s="646"/>
      <c r="CY15" s="647"/>
      <c r="CZ15" s="648">
        <v>8.4</v>
      </c>
      <c r="DA15" s="648"/>
      <c r="DB15" s="648"/>
      <c r="DC15" s="648"/>
      <c r="DD15" s="654">
        <v>100426</v>
      </c>
      <c r="DE15" s="646"/>
      <c r="DF15" s="646"/>
      <c r="DG15" s="646"/>
      <c r="DH15" s="646"/>
      <c r="DI15" s="646"/>
      <c r="DJ15" s="646"/>
      <c r="DK15" s="646"/>
      <c r="DL15" s="646"/>
      <c r="DM15" s="646"/>
      <c r="DN15" s="646"/>
      <c r="DO15" s="646"/>
      <c r="DP15" s="647"/>
      <c r="DQ15" s="654">
        <v>814792</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8038</v>
      </c>
      <c r="S16" s="646"/>
      <c r="T16" s="646"/>
      <c r="U16" s="646"/>
      <c r="V16" s="646"/>
      <c r="W16" s="646"/>
      <c r="X16" s="646"/>
      <c r="Y16" s="647"/>
      <c r="Z16" s="648">
        <v>0.1</v>
      </c>
      <c r="AA16" s="648"/>
      <c r="AB16" s="648"/>
      <c r="AC16" s="648"/>
      <c r="AD16" s="649">
        <v>8038</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239</v>
      </c>
      <c r="BH16" s="646"/>
      <c r="BI16" s="646"/>
      <c r="BJ16" s="646"/>
      <c r="BK16" s="646"/>
      <c r="BL16" s="646"/>
      <c r="BM16" s="646"/>
      <c r="BN16" s="647"/>
      <c r="BO16" s="648" t="s">
        <v>239</v>
      </c>
      <c r="BP16" s="648"/>
      <c r="BQ16" s="648"/>
      <c r="BR16" s="648"/>
      <c r="BS16" s="654" t="s">
        <v>239</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863973</v>
      </c>
      <c r="CS16" s="646"/>
      <c r="CT16" s="646"/>
      <c r="CU16" s="646"/>
      <c r="CV16" s="646"/>
      <c r="CW16" s="646"/>
      <c r="CX16" s="646"/>
      <c r="CY16" s="647"/>
      <c r="CZ16" s="648">
        <v>7.6</v>
      </c>
      <c r="DA16" s="648"/>
      <c r="DB16" s="648"/>
      <c r="DC16" s="648"/>
      <c r="DD16" s="654" t="s">
        <v>239</v>
      </c>
      <c r="DE16" s="646"/>
      <c r="DF16" s="646"/>
      <c r="DG16" s="646"/>
      <c r="DH16" s="646"/>
      <c r="DI16" s="646"/>
      <c r="DJ16" s="646"/>
      <c r="DK16" s="646"/>
      <c r="DL16" s="646"/>
      <c r="DM16" s="646"/>
      <c r="DN16" s="646"/>
      <c r="DO16" s="646"/>
      <c r="DP16" s="647"/>
      <c r="DQ16" s="654">
        <v>47255</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50901</v>
      </c>
      <c r="S17" s="646"/>
      <c r="T17" s="646"/>
      <c r="U17" s="646"/>
      <c r="V17" s="646"/>
      <c r="W17" s="646"/>
      <c r="X17" s="646"/>
      <c r="Y17" s="647"/>
      <c r="Z17" s="648">
        <v>0.4</v>
      </c>
      <c r="AA17" s="648"/>
      <c r="AB17" s="648"/>
      <c r="AC17" s="648"/>
      <c r="AD17" s="649">
        <v>50901</v>
      </c>
      <c r="AE17" s="649"/>
      <c r="AF17" s="649"/>
      <c r="AG17" s="649"/>
      <c r="AH17" s="649"/>
      <c r="AI17" s="649"/>
      <c r="AJ17" s="649"/>
      <c r="AK17" s="649"/>
      <c r="AL17" s="650">
        <v>0.8</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134</v>
      </c>
      <c r="BH17" s="646"/>
      <c r="BI17" s="646"/>
      <c r="BJ17" s="646"/>
      <c r="BK17" s="646"/>
      <c r="BL17" s="646"/>
      <c r="BM17" s="646"/>
      <c r="BN17" s="647"/>
      <c r="BO17" s="648" t="s">
        <v>175</v>
      </c>
      <c r="BP17" s="648"/>
      <c r="BQ17" s="648"/>
      <c r="BR17" s="648"/>
      <c r="BS17" s="654" t="s">
        <v>175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1261996</v>
      </c>
      <c r="CS17" s="646"/>
      <c r="CT17" s="646"/>
      <c r="CU17" s="646"/>
      <c r="CV17" s="646"/>
      <c r="CW17" s="646"/>
      <c r="CX17" s="646"/>
      <c r="CY17" s="647"/>
      <c r="CZ17" s="648">
        <v>11.1</v>
      </c>
      <c r="DA17" s="648"/>
      <c r="DB17" s="648"/>
      <c r="DC17" s="648"/>
      <c r="DD17" s="654" t="s">
        <v>175</v>
      </c>
      <c r="DE17" s="646"/>
      <c r="DF17" s="646"/>
      <c r="DG17" s="646"/>
      <c r="DH17" s="646"/>
      <c r="DI17" s="646"/>
      <c r="DJ17" s="646"/>
      <c r="DK17" s="646"/>
      <c r="DL17" s="646"/>
      <c r="DM17" s="646"/>
      <c r="DN17" s="646"/>
      <c r="DO17" s="646"/>
      <c r="DP17" s="647"/>
      <c r="DQ17" s="654">
        <v>1232605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7722</v>
      </c>
      <c r="S18" s="646"/>
      <c r="T18" s="646"/>
      <c r="U18" s="646"/>
      <c r="V18" s="646"/>
      <c r="W18" s="646"/>
      <c r="X18" s="646"/>
      <c r="Y18" s="647"/>
      <c r="Z18" s="648">
        <v>0.1</v>
      </c>
      <c r="AA18" s="648"/>
      <c r="AB18" s="648"/>
      <c r="AC18" s="648"/>
      <c r="AD18" s="649">
        <v>7722</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239</v>
      </c>
      <c r="BH18" s="646"/>
      <c r="BI18" s="646"/>
      <c r="BJ18" s="646"/>
      <c r="BK18" s="646"/>
      <c r="BL18" s="646"/>
      <c r="BM18" s="646"/>
      <c r="BN18" s="647"/>
      <c r="BO18" s="648" t="s">
        <v>175</v>
      </c>
      <c r="BP18" s="648"/>
      <c r="BQ18" s="648"/>
      <c r="BR18" s="648"/>
      <c r="BS18" s="654" t="s">
        <v>175</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175</v>
      </c>
      <c r="CS18" s="646"/>
      <c r="CT18" s="646"/>
      <c r="CU18" s="646"/>
      <c r="CV18" s="646"/>
      <c r="CW18" s="646"/>
      <c r="CX18" s="646"/>
      <c r="CY18" s="647"/>
      <c r="CZ18" s="648" t="s">
        <v>175</v>
      </c>
      <c r="DA18" s="648"/>
      <c r="DB18" s="648"/>
      <c r="DC18" s="648"/>
      <c r="DD18" s="654" t="s">
        <v>134</v>
      </c>
      <c r="DE18" s="646"/>
      <c r="DF18" s="646"/>
      <c r="DG18" s="646"/>
      <c r="DH18" s="646"/>
      <c r="DI18" s="646"/>
      <c r="DJ18" s="646"/>
      <c r="DK18" s="646"/>
      <c r="DL18" s="646"/>
      <c r="DM18" s="646"/>
      <c r="DN18" s="646"/>
      <c r="DO18" s="646"/>
      <c r="DP18" s="647"/>
      <c r="DQ18" s="654" t="s">
        <v>239</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3976</v>
      </c>
      <c r="S19" s="646"/>
      <c r="T19" s="646"/>
      <c r="U19" s="646"/>
      <c r="V19" s="646"/>
      <c r="W19" s="646"/>
      <c r="X19" s="646"/>
      <c r="Y19" s="647"/>
      <c r="Z19" s="648">
        <v>0</v>
      </c>
      <c r="AA19" s="648"/>
      <c r="AB19" s="648"/>
      <c r="AC19" s="648"/>
      <c r="AD19" s="649">
        <v>3976</v>
      </c>
      <c r="AE19" s="649"/>
      <c r="AF19" s="649"/>
      <c r="AG19" s="649"/>
      <c r="AH19" s="649"/>
      <c r="AI19" s="649"/>
      <c r="AJ19" s="649"/>
      <c r="AK19" s="649"/>
      <c r="AL19" s="650">
        <v>0.1</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175</v>
      </c>
      <c r="BH19" s="646"/>
      <c r="BI19" s="646"/>
      <c r="BJ19" s="646"/>
      <c r="BK19" s="646"/>
      <c r="BL19" s="646"/>
      <c r="BM19" s="646"/>
      <c r="BN19" s="647"/>
      <c r="BO19" s="648" t="s">
        <v>134</v>
      </c>
      <c r="BP19" s="648"/>
      <c r="BQ19" s="648"/>
      <c r="BR19" s="648"/>
      <c r="BS19" s="654" t="s">
        <v>175</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239</v>
      </c>
      <c r="CS19" s="646"/>
      <c r="CT19" s="646"/>
      <c r="CU19" s="646"/>
      <c r="CV19" s="646"/>
      <c r="CW19" s="646"/>
      <c r="CX19" s="646"/>
      <c r="CY19" s="647"/>
      <c r="CZ19" s="648" t="s">
        <v>175</v>
      </c>
      <c r="DA19" s="648"/>
      <c r="DB19" s="648"/>
      <c r="DC19" s="648"/>
      <c r="DD19" s="654" t="s">
        <v>239</v>
      </c>
      <c r="DE19" s="646"/>
      <c r="DF19" s="646"/>
      <c r="DG19" s="646"/>
      <c r="DH19" s="646"/>
      <c r="DI19" s="646"/>
      <c r="DJ19" s="646"/>
      <c r="DK19" s="646"/>
      <c r="DL19" s="646"/>
      <c r="DM19" s="646"/>
      <c r="DN19" s="646"/>
      <c r="DO19" s="646"/>
      <c r="DP19" s="647"/>
      <c r="DQ19" s="654" t="s">
        <v>239</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432</v>
      </c>
      <c r="S20" s="646"/>
      <c r="T20" s="646"/>
      <c r="U20" s="646"/>
      <c r="V20" s="646"/>
      <c r="W20" s="646"/>
      <c r="X20" s="646"/>
      <c r="Y20" s="647"/>
      <c r="Z20" s="648">
        <v>0</v>
      </c>
      <c r="AA20" s="648"/>
      <c r="AB20" s="648"/>
      <c r="AC20" s="648"/>
      <c r="AD20" s="649">
        <v>432</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239</v>
      </c>
      <c r="BH20" s="646"/>
      <c r="BI20" s="646"/>
      <c r="BJ20" s="646"/>
      <c r="BK20" s="646"/>
      <c r="BL20" s="646"/>
      <c r="BM20" s="646"/>
      <c r="BN20" s="647"/>
      <c r="BO20" s="648" t="s">
        <v>239</v>
      </c>
      <c r="BP20" s="648"/>
      <c r="BQ20" s="648"/>
      <c r="BR20" s="648"/>
      <c r="BS20" s="654" t="s">
        <v>175</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11378800</v>
      </c>
      <c r="CS20" s="646"/>
      <c r="CT20" s="646"/>
      <c r="CU20" s="646"/>
      <c r="CV20" s="646"/>
      <c r="CW20" s="646"/>
      <c r="CX20" s="646"/>
      <c r="CY20" s="647"/>
      <c r="CZ20" s="648">
        <v>100</v>
      </c>
      <c r="DA20" s="648"/>
      <c r="DB20" s="648"/>
      <c r="DC20" s="648"/>
      <c r="DD20" s="654">
        <v>1405170</v>
      </c>
      <c r="DE20" s="646"/>
      <c r="DF20" s="646"/>
      <c r="DG20" s="646"/>
      <c r="DH20" s="646"/>
      <c r="DI20" s="646"/>
      <c r="DJ20" s="646"/>
      <c r="DK20" s="646"/>
      <c r="DL20" s="646"/>
      <c r="DM20" s="646"/>
      <c r="DN20" s="646"/>
      <c r="DO20" s="646"/>
      <c r="DP20" s="647"/>
      <c r="DQ20" s="654">
        <v>7413646</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38771</v>
      </c>
      <c r="S21" s="646"/>
      <c r="T21" s="646"/>
      <c r="U21" s="646"/>
      <c r="V21" s="646"/>
      <c r="W21" s="646"/>
      <c r="X21" s="646"/>
      <c r="Y21" s="647"/>
      <c r="Z21" s="648">
        <v>0.3</v>
      </c>
      <c r="AA21" s="648"/>
      <c r="AB21" s="648"/>
      <c r="AC21" s="648"/>
      <c r="AD21" s="649">
        <v>38771</v>
      </c>
      <c r="AE21" s="649"/>
      <c r="AF21" s="649"/>
      <c r="AG21" s="649"/>
      <c r="AH21" s="649"/>
      <c r="AI21" s="649"/>
      <c r="AJ21" s="649"/>
      <c r="AK21" s="649"/>
      <c r="AL21" s="650">
        <v>0.6</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239</v>
      </c>
      <c r="BH21" s="646"/>
      <c r="BI21" s="646"/>
      <c r="BJ21" s="646"/>
      <c r="BK21" s="646"/>
      <c r="BL21" s="646"/>
      <c r="BM21" s="646"/>
      <c r="BN21" s="647"/>
      <c r="BO21" s="648" t="s">
        <v>134</v>
      </c>
      <c r="BP21" s="648"/>
      <c r="BQ21" s="648"/>
      <c r="BR21" s="648"/>
      <c r="BS21" s="654" t="s">
        <v>134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5078181</v>
      </c>
      <c r="S22" s="646"/>
      <c r="T22" s="646"/>
      <c r="U22" s="646"/>
      <c r="V22" s="646"/>
      <c r="W22" s="646"/>
      <c r="X22" s="646"/>
      <c r="Y22" s="647"/>
      <c r="Z22" s="648">
        <v>42.5</v>
      </c>
      <c r="AA22" s="648"/>
      <c r="AB22" s="648"/>
      <c r="AC22" s="648"/>
      <c r="AD22" s="649">
        <v>4678831</v>
      </c>
      <c r="AE22" s="649"/>
      <c r="AF22" s="649"/>
      <c r="AG22" s="649"/>
      <c r="AH22" s="649"/>
      <c r="AI22" s="649"/>
      <c r="AJ22" s="649"/>
      <c r="AK22" s="649"/>
      <c r="AL22" s="650">
        <v>69.900000000000006</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175</v>
      </c>
      <c r="BH22" s="646"/>
      <c r="BI22" s="646"/>
      <c r="BJ22" s="646"/>
      <c r="BK22" s="646"/>
      <c r="BL22" s="646"/>
      <c r="BM22" s="646"/>
      <c r="BN22" s="647"/>
      <c r="BO22" s="648" t="s">
        <v>175</v>
      </c>
      <c r="BP22" s="648"/>
      <c r="BQ22" s="648"/>
      <c r="BR22" s="648"/>
      <c r="BS22" s="654" t="s">
        <v>175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4678831</v>
      </c>
      <c r="S23" s="646"/>
      <c r="T23" s="646"/>
      <c r="U23" s="646"/>
      <c r="V23" s="646"/>
      <c r="W23" s="646"/>
      <c r="X23" s="646"/>
      <c r="Y23" s="647"/>
      <c r="Z23" s="648">
        <v>39.1</v>
      </c>
      <c r="AA23" s="648"/>
      <c r="AB23" s="648"/>
      <c r="AC23" s="648"/>
      <c r="AD23" s="649">
        <v>4678831</v>
      </c>
      <c r="AE23" s="649"/>
      <c r="AF23" s="649"/>
      <c r="AG23" s="649"/>
      <c r="AH23" s="649"/>
      <c r="AI23" s="649"/>
      <c r="AJ23" s="649"/>
      <c r="AK23" s="649"/>
      <c r="AL23" s="650">
        <v>69.900000000000006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239</v>
      </c>
      <c r="BH23" s="646"/>
      <c r="BI23" s="646"/>
      <c r="BJ23" s="646"/>
      <c r="BK23" s="646"/>
      <c r="BL23" s="646"/>
      <c r="BM23" s="646"/>
      <c r="BN23" s="647"/>
      <c r="BO23" s="648" t="s">
        <v>175</v>
      </c>
      <c r="BP23" s="648"/>
      <c r="BQ23" s="648"/>
      <c r="BR23" s="648"/>
      <c r="BS23" s="654" t="s">
        <v>175</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399350</v>
      </c>
      <c r="S24" s="646"/>
      <c r="T24" s="646"/>
      <c r="U24" s="646"/>
      <c r="V24" s="646"/>
      <c r="W24" s="646"/>
      <c r="X24" s="646"/>
      <c r="Y24" s="647"/>
      <c r="Z24" s="648">
        <v>3.3</v>
      </c>
      <c r="AA24" s="648"/>
      <c r="AB24" s="648"/>
      <c r="AC24" s="648"/>
      <c r="AD24" s="649" t="s">
        <v>175</v>
      </c>
      <c r="AE24" s="649"/>
      <c r="AF24" s="649"/>
      <c r="AG24" s="649"/>
      <c r="AH24" s="649"/>
      <c r="AI24" s="649"/>
      <c r="AJ24" s="649"/>
      <c r="AK24" s="649"/>
      <c r="AL24" s="650" t="s">
        <v>175</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239</v>
      </c>
      <c r="BH24" s="646"/>
      <c r="BI24" s="646"/>
      <c r="BJ24" s="646"/>
      <c r="BK24" s="646"/>
      <c r="BL24" s="646"/>
      <c r="BM24" s="646"/>
      <c r="BN24" s="647"/>
      <c r="BO24" s="648" t="s">
        <v>175</v>
      </c>
      <c r="BP24" s="648"/>
      <c r="BQ24" s="648"/>
      <c r="BR24" s="648"/>
      <c r="BS24" s="654" t="s">
        <v>175</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3959353</v>
      </c>
      <c r="CS24" s="635"/>
      <c r="CT24" s="635"/>
      <c r="CU24" s="635"/>
      <c r="CV24" s="635"/>
      <c r="CW24" s="635"/>
      <c r="CX24" s="635"/>
      <c r="CY24" s="636"/>
      <c r="CZ24" s="639">
        <v>34.799999999999997</v>
      </c>
      <c r="DA24" s="640"/>
      <c r="DB24" s="640"/>
      <c r="DC24" s="659"/>
      <c r="DD24" s="684">
        <v>3018646</v>
      </c>
      <c r="DE24" s="635"/>
      <c r="DF24" s="635"/>
      <c r="DG24" s="635"/>
      <c r="DH24" s="635"/>
      <c r="DI24" s="635"/>
      <c r="DJ24" s="635"/>
      <c r="DK24" s="636"/>
      <c r="DL24" s="684">
        <v>2993663</v>
      </c>
      <c r="DM24" s="635"/>
      <c r="DN24" s="635"/>
      <c r="DO24" s="635"/>
      <c r="DP24" s="635"/>
      <c r="DQ24" s="635"/>
      <c r="DR24" s="635"/>
      <c r="DS24" s="635"/>
      <c r="DT24" s="635"/>
      <c r="DU24" s="635"/>
      <c r="DV24" s="636"/>
      <c r="DW24" s="639">
        <v>44.7</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239</v>
      </c>
      <c r="S25" s="646"/>
      <c r="T25" s="646"/>
      <c r="U25" s="646"/>
      <c r="V25" s="646"/>
      <c r="W25" s="646"/>
      <c r="X25" s="646"/>
      <c r="Y25" s="647"/>
      <c r="Z25" s="648" t="s">
        <v>239</v>
      </c>
      <c r="AA25" s="648"/>
      <c r="AB25" s="648"/>
      <c r="AC25" s="648"/>
      <c r="AD25" s="649" t="s">
        <v>239</v>
      </c>
      <c r="AE25" s="649"/>
      <c r="AF25" s="649"/>
      <c r="AG25" s="649"/>
      <c r="AH25" s="649"/>
      <c r="AI25" s="649"/>
      <c r="AJ25" s="649"/>
      <c r="AK25" s="649"/>
      <c r="AL25" s="650" t="s">
        <v>239</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134</v>
      </c>
      <c r="BH25" s="646"/>
      <c r="BI25" s="646"/>
      <c r="BJ25" s="646"/>
      <c r="BK25" s="646"/>
      <c r="BL25" s="646"/>
      <c r="BM25" s="646"/>
      <c r="BN25" s="647"/>
      <c r="BO25" s="648" t="s">
        <v>175</v>
      </c>
      <c r="BP25" s="648"/>
      <c r="BQ25" s="648"/>
      <c r="BR25" s="648"/>
      <c r="BS25" s="654" t="s">
        <v>239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1621820</v>
      </c>
      <c r="CS25" s="681"/>
      <c r="CT25" s="681"/>
      <c r="CU25" s="681"/>
      <c r="CV25" s="681"/>
      <c r="CW25" s="681"/>
      <c r="CX25" s="681"/>
      <c r="CY25" s="682"/>
      <c r="CZ25" s="650">
        <v>14.3</v>
      </c>
      <c r="DA25" s="679"/>
      <c r="DB25" s="679"/>
      <c r="DC25" s="683"/>
      <c r="DD25" s="654">
        <v>1466250</v>
      </c>
      <c r="DE25" s="681"/>
      <c r="DF25" s="681"/>
      <c r="DG25" s="681"/>
      <c r="DH25" s="681"/>
      <c r="DI25" s="681"/>
      <c r="DJ25" s="681"/>
      <c r="DK25" s="682"/>
      <c r="DL25" s="654">
        <v>1441267</v>
      </c>
      <c r="DM25" s="681"/>
      <c r="DN25" s="681"/>
      <c r="DO25" s="681"/>
      <c r="DP25" s="681"/>
      <c r="DQ25" s="681"/>
      <c r="DR25" s="681"/>
      <c r="DS25" s="681"/>
      <c r="DT25" s="681"/>
      <c r="DU25" s="681"/>
      <c r="DV25" s="682"/>
      <c r="DW25" s="650">
        <v>21.5</v>
      </c>
      <c r="DX25" s="679"/>
      <c r="DY25" s="679"/>
      <c r="DZ25" s="679"/>
      <c r="EA25" s="679"/>
      <c r="EB25" s="679"/>
      <c r="EC25" s="680"/>
    </row>
    <row r="26" spans="2:133" ht="11.25" customHeight="1">
      <c r="B26" s="642" t="s">
        <v>295</v>
      </c>
      <c r="C26" s="643"/>
      <c r="D26" s="643"/>
      <c r="E26" s="643"/>
      <c r="F26" s="643"/>
      <c r="G26" s="643"/>
      <c r="H26" s="643"/>
      <c r="I26" s="643"/>
      <c r="J26" s="643"/>
      <c r="K26" s="643"/>
      <c r="L26" s="643"/>
      <c r="M26" s="643"/>
      <c r="N26" s="643"/>
      <c r="O26" s="643"/>
      <c r="P26" s="643"/>
      <c r="Q26" s="644"/>
      <c r="R26" s="645">
        <v>7049209</v>
      </c>
      <c r="S26" s="646"/>
      <c r="T26" s="646"/>
      <c r="U26" s="646"/>
      <c r="V26" s="646"/>
      <c r="W26" s="646"/>
      <c r="X26" s="646"/>
      <c r="Y26" s="647"/>
      <c r="Z26" s="648">
        <v>59</v>
      </c>
      <c r="AA26" s="648"/>
      <c r="AB26" s="648"/>
      <c r="AC26" s="648"/>
      <c r="AD26" s="649">
        <v>6649859</v>
      </c>
      <c r="AE26" s="649"/>
      <c r="AF26" s="649"/>
      <c r="AG26" s="649"/>
      <c r="AH26" s="649"/>
      <c r="AI26" s="649"/>
      <c r="AJ26" s="649"/>
      <c r="AK26" s="649"/>
      <c r="AL26" s="650">
        <v>99.4</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175</v>
      </c>
      <c r="BH26" s="646"/>
      <c r="BI26" s="646"/>
      <c r="BJ26" s="646"/>
      <c r="BK26" s="646"/>
      <c r="BL26" s="646"/>
      <c r="BM26" s="646"/>
      <c r="BN26" s="647"/>
      <c r="BO26" s="648" t="s">
        <v>175</v>
      </c>
      <c r="BP26" s="648"/>
      <c r="BQ26" s="648"/>
      <c r="BR26" s="648"/>
      <c r="BS26" s="654" t="s">
        <v>239</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1125363</v>
      </c>
      <c r="CS26" s="646"/>
      <c r="CT26" s="646"/>
      <c r="CU26" s="646"/>
      <c r="CV26" s="646"/>
      <c r="CW26" s="646"/>
      <c r="CX26" s="646"/>
      <c r="CY26" s="647"/>
      <c r="CZ26" s="650">
        <v>9.9</v>
      </c>
      <c r="DA26" s="679"/>
      <c r="DB26" s="679"/>
      <c r="DC26" s="683"/>
      <c r="DD26" s="654">
        <v>982440</v>
      </c>
      <c r="DE26" s="646"/>
      <c r="DF26" s="646"/>
      <c r="DG26" s="646"/>
      <c r="DH26" s="646"/>
      <c r="DI26" s="646"/>
      <c r="DJ26" s="646"/>
      <c r="DK26" s="647"/>
      <c r="DL26" s="654" t="s">
        <v>239</v>
      </c>
      <c r="DM26" s="646"/>
      <c r="DN26" s="646"/>
      <c r="DO26" s="646"/>
      <c r="DP26" s="646"/>
      <c r="DQ26" s="646"/>
      <c r="DR26" s="646"/>
      <c r="DS26" s="646"/>
      <c r="DT26" s="646"/>
      <c r="DU26" s="646"/>
      <c r="DV26" s="647"/>
      <c r="DW26" s="650" t="s">
        <v>239</v>
      </c>
      <c r="DX26" s="679"/>
      <c r="DY26" s="679"/>
      <c r="DZ26" s="679"/>
      <c r="EA26" s="679"/>
      <c r="EB26" s="679"/>
      <c r="EC26" s="680"/>
    </row>
    <row r="27" spans="2:133" ht="11.25" customHeight="1">
      <c r="B27" s="642" t="s">
        <v>298</v>
      </c>
      <c r="C27" s="643"/>
      <c r="D27" s="643"/>
      <c r="E27" s="643"/>
      <c r="F27" s="643"/>
      <c r="G27" s="643"/>
      <c r="H27" s="643"/>
      <c r="I27" s="643"/>
      <c r="J27" s="643"/>
      <c r="K27" s="643"/>
      <c r="L27" s="643"/>
      <c r="M27" s="643"/>
      <c r="N27" s="643"/>
      <c r="O27" s="643"/>
      <c r="P27" s="643"/>
      <c r="Q27" s="644"/>
      <c r="R27" s="645">
        <v>1708</v>
      </c>
      <c r="S27" s="646"/>
      <c r="T27" s="646"/>
      <c r="U27" s="646"/>
      <c r="V27" s="646"/>
      <c r="W27" s="646"/>
      <c r="X27" s="646"/>
      <c r="Y27" s="647"/>
      <c r="Z27" s="648">
        <v>0</v>
      </c>
      <c r="AA27" s="648"/>
      <c r="AB27" s="648"/>
      <c r="AC27" s="648"/>
      <c r="AD27" s="649">
        <v>1708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1426500</v>
      </c>
      <c r="BH27" s="646"/>
      <c r="BI27" s="646"/>
      <c r="BJ27" s="646"/>
      <c r="BK27" s="646"/>
      <c r="BL27" s="646"/>
      <c r="BM27" s="646"/>
      <c r="BN27" s="647"/>
      <c r="BO27" s="648">
        <v>100</v>
      </c>
      <c r="BP27" s="648"/>
      <c r="BQ27" s="648"/>
      <c r="BR27" s="648"/>
      <c r="BS27" s="654">
        <v>22619</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1075537</v>
      </c>
      <c r="CS27" s="681"/>
      <c r="CT27" s="681"/>
      <c r="CU27" s="681"/>
      <c r="CV27" s="681"/>
      <c r="CW27" s="681"/>
      <c r="CX27" s="681"/>
      <c r="CY27" s="682"/>
      <c r="CZ27" s="650">
        <v>9.5</v>
      </c>
      <c r="DA27" s="679"/>
      <c r="DB27" s="679"/>
      <c r="DC27" s="683"/>
      <c r="DD27" s="654">
        <v>319791</v>
      </c>
      <c r="DE27" s="681"/>
      <c r="DF27" s="681"/>
      <c r="DG27" s="681"/>
      <c r="DH27" s="681"/>
      <c r="DI27" s="681"/>
      <c r="DJ27" s="681"/>
      <c r="DK27" s="682"/>
      <c r="DL27" s="654">
        <v>319791</v>
      </c>
      <c r="DM27" s="681"/>
      <c r="DN27" s="681"/>
      <c r="DO27" s="681"/>
      <c r="DP27" s="681"/>
      <c r="DQ27" s="681"/>
      <c r="DR27" s="681"/>
      <c r="DS27" s="681"/>
      <c r="DT27" s="681"/>
      <c r="DU27" s="681"/>
      <c r="DV27" s="682"/>
      <c r="DW27" s="650">
        <v>4.8</v>
      </c>
      <c r="DX27" s="679"/>
      <c r="DY27" s="679"/>
      <c r="DZ27" s="679"/>
      <c r="EA27" s="679"/>
      <c r="EB27" s="679"/>
      <c r="EC27" s="680"/>
    </row>
    <row r="28" spans="2:133" ht="11.25" customHeight="1">
      <c r="B28" s="642" t="s">
        <v>301</v>
      </c>
      <c r="C28" s="643"/>
      <c r="D28" s="643"/>
      <c r="E28" s="643"/>
      <c r="F28" s="643"/>
      <c r="G28" s="643"/>
      <c r="H28" s="643"/>
      <c r="I28" s="643"/>
      <c r="J28" s="643"/>
      <c r="K28" s="643"/>
      <c r="L28" s="643"/>
      <c r="M28" s="643"/>
      <c r="N28" s="643"/>
      <c r="O28" s="643"/>
      <c r="P28" s="643"/>
      <c r="Q28" s="644"/>
      <c r="R28" s="645">
        <v>83898</v>
      </c>
      <c r="S28" s="646"/>
      <c r="T28" s="646"/>
      <c r="U28" s="646"/>
      <c r="V28" s="646"/>
      <c r="W28" s="646"/>
      <c r="X28" s="646"/>
      <c r="Y28" s="647"/>
      <c r="Z28" s="648">
        <v>0.7</v>
      </c>
      <c r="AA28" s="648"/>
      <c r="AB28" s="648"/>
      <c r="AC28" s="648"/>
      <c r="AD28" s="649" t="s">
        <v>239</v>
      </c>
      <c r="AE28" s="649"/>
      <c r="AF28" s="649"/>
      <c r="AG28" s="649"/>
      <c r="AH28" s="649"/>
      <c r="AI28" s="649"/>
      <c r="AJ28" s="649"/>
      <c r="AK28" s="649"/>
      <c r="AL28" s="650" t="s">
        <v>239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1261996</v>
      </c>
      <c r="CS28" s="646"/>
      <c r="CT28" s="646"/>
      <c r="CU28" s="646"/>
      <c r="CV28" s="646"/>
      <c r="CW28" s="646"/>
      <c r="CX28" s="646"/>
      <c r="CY28" s="647"/>
      <c r="CZ28" s="650">
        <v>11.1</v>
      </c>
      <c r="DA28" s="679"/>
      <c r="DB28" s="679"/>
      <c r="DC28" s="683"/>
      <c r="DD28" s="654">
        <v>1232605</v>
      </c>
      <c r="DE28" s="646"/>
      <c r="DF28" s="646"/>
      <c r="DG28" s="646"/>
      <c r="DH28" s="646"/>
      <c r="DI28" s="646"/>
      <c r="DJ28" s="646"/>
      <c r="DK28" s="647"/>
      <c r="DL28" s="654">
        <v>1232605</v>
      </c>
      <c r="DM28" s="646"/>
      <c r="DN28" s="646"/>
      <c r="DO28" s="646"/>
      <c r="DP28" s="646"/>
      <c r="DQ28" s="646"/>
      <c r="DR28" s="646"/>
      <c r="DS28" s="646"/>
      <c r="DT28" s="646"/>
      <c r="DU28" s="646"/>
      <c r="DV28" s="647"/>
      <c r="DW28" s="650">
        <v>18.399999999999999</v>
      </c>
      <c r="DX28" s="679"/>
      <c r="DY28" s="679"/>
      <c r="DZ28" s="679"/>
      <c r="EA28" s="679"/>
      <c r="EB28" s="679"/>
      <c r="EC28" s="680"/>
    </row>
    <row r="29" spans="2:133" ht="11.25" customHeight="1">
      <c r="B29" s="642" t="s">
        <v>303</v>
      </c>
      <c r="C29" s="643"/>
      <c r="D29" s="643"/>
      <c r="E29" s="643"/>
      <c r="F29" s="643"/>
      <c r="G29" s="643"/>
      <c r="H29" s="643"/>
      <c r="I29" s="643"/>
      <c r="J29" s="643"/>
      <c r="K29" s="643"/>
      <c r="L29" s="643"/>
      <c r="M29" s="643"/>
      <c r="N29" s="643"/>
      <c r="O29" s="643"/>
      <c r="P29" s="643"/>
      <c r="Q29" s="644"/>
      <c r="R29" s="645">
        <v>216185</v>
      </c>
      <c r="S29" s="646"/>
      <c r="T29" s="646"/>
      <c r="U29" s="646"/>
      <c r="V29" s="646"/>
      <c r="W29" s="646"/>
      <c r="X29" s="646"/>
      <c r="Y29" s="647"/>
      <c r="Z29" s="648">
        <v>1.8</v>
      </c>
      <c r="AA29" s="648"/>
      <c r="AB29" s="648"/>
      <c r="AC29" s="648"/>
      <c r="AD29" s="649">
        <v>11308</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304</v>
      </c>
      <c r="CE29" s="690"/>
      <c r="CF29" s="660" t="s">
        <v>305</v>
      </c>
      <c r="CG29" s="661"/>
      <c r="CH29" s="661"/>
      <c r="CI29" s="661"/>
      <c r="CJ29" s="661"/>
      <c r="CK29" s="661"/>
      <c r="CL29" s="661"/>
      <c r="CM29" s="661"/>
      <c r="CN29" s="661"/>
      <c r="CO29" s="661"/>
      <c r="CP29" s="661"/>
      <c r="CQ29" s="662"/>
      <c r="CR29" s="645">
        <v>1261996</v>
      </c>
      <c r="CS29" s="681"/>
      <c r="CT29" s="681"/>
      <c r="CU29" s="681"/>
      <c r="CV29" s="681"/>
      <c r="CW29" s="681"/>
      <c r="CX29" s="681"/>
      <c r="CY29" s="682"/>
      <c r="CZ29" s="650">
        <v>11.1</v>
      </c>
      <c r="DA29" s="679"/>
      <c r="DB29" s="679"/>
      <c r="DC29" s="683"/>
      <c r="DD29" s="654">
        <v>1232605</v>
      </c>
      <c r="DE29" s="681"/>
      <c r="DF29" s="681"/>
      <c r="DG29" s="681"/>
      <c r="DH29" s="681"/>
      <c r="DI29" s="681"/>
      <c r="DJ29" s="681"/>
      <c r="DK29" s="682"/>
      <c r="DL29" s="654">
        <v>1232605</v>
      </c>
      <c r="DM29" s="681"/>
      <c r="DN29" s="681"/>
      <c r="DO29" s="681"/>
      <c r="DP29" s="681"/>
      <c r="DQ29" s="681"/>
      <c r="DR29" s="681"/>
      <c r="DS29" s="681"/>
      <c r="DT29" s="681"/>
      <c r="DU29" s="681"/>
      <c r="DV29" s="682"/>
      <c r="DW29" s="650">
        <v>18.399999999999999</v>
      </c>
      <c r="DX29" s="679"/>
      <c r="DY29" s="679"/>
      <c r="DZ29" s="679"/>
      <c r="EA29" s="679"/>
      <c r="EB29" s="679"/>
      <c r="EC29" s="680"/>
    </row>
    <row r="30" spans="2:133" ht="11.25" customHeight="1">
      <c r="B30" s="642" t="s">
        <v>306</v>
      </c>
      <c r="C30" s="643"/>
      <c r="D30" s="643"/>
      <c r="E30" s="643"/>
      <c r="F30" s="643"/>
      <c r="G30" s="643"/>
      <c r="H30" s="643"/>
      <c r="I30" s="643"/>
      <c r="J30" s="643"/>
      <c r="K30" s="643"/>
      <c r="L30" s="643"/>
      <c r="M30" s="643"/>
      <c r="N30" s="643"/>
      <c r="O30" s="643"/>
      <c r="P30" s="643"/>
      <c r="Q30" s="644"/>
      <c r="R30" s="645">
        <v>19989</v>
      </c>
      <c r="S30" s="646"/>
      <c r="T30" s="646"/>
      <c r="U30" s="646"/>
      <c r="V30" s="646"/>
      <c r="W30" s="646"/>
      <c r="X30" s="646"/>
      <c r="Y30" s="647"/>
      <c r="Z30" s="648">
        <v>0.2</v>
      </c>
      <c r="AA30" s="648"/>
      <c r="AB30" s="648"/>
      <c r="AC30" s="648"/>
      <c r="AD30" s="649">
        <v>329</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91"/>
      <c r="CE30" s="692"/>
      <c r="CF30" s="660" t="s">
        <v>309</v>
      </c>
      <c r="CG30" s="661"/>
      <c r="CH30" s="661"/>
      <c r="CI30" s="661"/>
      <c r="CJ30" s="661"/>
      <c r="CK30" s="661"/>
      <c r="CL30" s="661"/>
      <c r="CM30" s="661"/>
      <c r="CN30" s="661"/>
      <c r="CO30" s="661"/>
      <c r="CP30" s="661"/>
      <c r="CQ30" s="662"/>
      <c r="CR30" s="645">
        <v>1198003</v>
      </c>
      <c r="CS30" s="646"/>
      <c r="CT30" s="646"/>
      <c r="CU30" s="646"/>
      <c r="CV30" s="646"/>
      <c r="CW30" s="646"/>
      <c r="CX30" s="646"/>
      <c r="CY30" s="647"/>
      <c r="CZ30" s="650">
        <v>10.5</v>
      </c>
      <c r="DA30" s="679"/>
      <c r="DB30" s="679"/>
      <c r="DC30" s="683"/>
      <c r="DD30" s="654">
        <v>1170418</v>
      </c>
      <c r="DE30" s="646"/>
      <c r="DF30" s="646"/>
      <c r="DG30" s="646"/>
      <c r="DH30" s="646"/>
      <c r="DI30" s="646"/>
      <c r="DJ30" s="646"/>
      <c r="DK30" s="647"/>
      <c r="DL30" s="654">
        <v>1170418</v>
      </c>
      <c r="DM30" s="646"/>
      <c r="DN30" s="646"/>
      <c r="DO30" s="646"/>
      <c r="DP30" s="646"/>
      <c r="DQ30" s="646"/>
      <c r="DR30" s="646"/>
      <c r="DS30" s="646"/>
      <c r="DT30" s="646"/>
      <c r="DU30" s="646"/>
      <c r="DV30" s="647"/>
      <c r="DW30" s="650">
        <v>17.5</v>
      </c>
      <c r="DX30" s="679"/>
      <c r="DY30" s="679"/>
      <c r="DZ30" s="679"/>
      <c r="EA30" s="679"/>
      <c r="EB30" s="679"/>
      <c r="EC30" s="680"/>
    </row>
    <row r="31" spans="2:133" ht="11.25" customHeight="1">
      <c r="B31" s="642" t="s">
        <v>310</v>
      </c>
      <c r="C31" s="643"/>
      <c r="D31" s="643"/>
      <c r="E31" s="643"/>
      <c r="F31" s="643"/>
      <c r="G31" s="643"/>
      <c r="H31" s="643"/>
      <c r="I31" s="643"/>
      <c r="J31" s="643"/>
      <c r="K31" s="643"/>
      <c r="L31" s="643"/>
      <c r="M31" s="643"/>
      <c r="N31" s="643"/>
      <c r="O31" s="643"/>
      <c r="P31" s="643"/>
      <c r="Q31" s="644"/>
      <c r="R31" s="645">
        <v>1084852</v>
      </c>
      <c r="S31" s="646"/>
      <c r="T31" s="646"/>
      <c r="U31" s="646"/>
      <c r="V31" s="646"/>
      <c r="W31" s="646"/>
      <c r="X31" s="646"/>
      <c r="Y31" s="647"/>
      <c r="Z31" s="648">
        <v>9.1</v>
      </c>
      <c r="AA31" s="648"/>
      <c r="AB31" s="648"/>
      <c r="AC31" s="648"/>
      <c r="AD31" s="649" t="s">
        <v>134</v>
      </c>
      <c r="AE31" s="649"/>
      <c r="AF31" s="649"/>
      <c r="AG31" s="649"/>
      <c r="AH31" s="649"/>
      <c r="AI31" s="649"/>
      <c r="AJ31" s="649"/>
      <c r="AK31" s="649"/>
      <c r="AL31" s="650" t="s">
        <v>239</v>
      </c>
      <c r="AM31" s="651"/>
      <c r="AN31" s="651"/>
      <c r="AO31" s="652"/>
      <c r="AP31" s="702" t="s">
        <v>311</v>
      </c>
      <c r="AQ31" s="703"/>
      <c r="AR31" s="703"/>
      <c r="AS31" s="703"/>
      <c r="AT31" s="708" t="s">
        <v>312</v>
      </c>
      <c r="AU31" s="231"/>
      <c r="AV31" s="231"/>
      <c r="AW31" s="231"/>
      <c r="AX31" s="631" t="s">
        <v>185</v>
      </c>
      <c r="AY31" s="632"/>
      <c r="AZ31" s="632"/>
      <c r="BA31" s="632"/>
      <c r="BB31" s="632"/>
      <c r="BC31" s="632"/>
      <c r="BD31" s="632"/>
      <c r="BE31" s="632"/>
      <c r="BF31" s="633"/>
      <c r="BG31" s="713">
        <v>99.2</v>
      </c>
      <c r="BH31" s="700"/>
      <c r="BI31" s="700"/>
      <c r="BJ31" s="700"/>
      <c r="BK31" s="700"/>
      <c r="BL31" s="700"/>
      <c r="BM31" s="640">
        <v>97.3</v>
      </c>
      <c r="BN31" s="700"/>
      <c r="BO31" s="700"/>
      <c r="BP31" s="700"/>
      <c r="BQ31" s="701"/>
      <c r="BR31" s="713">
        <v>99.1</v>
      </c>
      <c r="BS31" s="700"/>
      <c r="BT31" s="700"/>
      <c r="BU31" s="700"/>
      <c r="BV31" s="700"/>
      <c r="BW31" s="700"/>
      <c r="BX31" s="640">
        <v>96.6</v>
      </c>
      <c r="BY31" s="700"/>
      <c r="BZ31" s="700"/>
      <c r="CA31" s="700"/>
      <c r="CB31" s="701"/>
      <c r="CD31" s="691"/>
      <c r="CE31" s="692"/>
      <c r="CF31" s="660" t="s">
        <v>313</v>
      </c>
      <c r="CG31" s="661"/>
      <c r="CH31" s="661"/>
      <c r="CI31" s="661"/>
      <c r="CJ31" s="661"/>
      <c r="CK31" s="661"/>
      <c r="CL31" s="661"/>
      <c r="CM31" s="661"/>
      <c r="CN31" s="661"/>
      <c r="CO31" s="661"/>
      <c r="CP31" s="661"/>
      <c r="CQ31" s="662"/>
      <c r="CR31" s="645">
        <v>63993</v>
      </c>
      <c r="CS31" s="681"/>
      <c r="CT31" s="681"/>
      <c r="CU31" s="681"/>
      <c r="CV31" s="681"/>
      <c r="CW31" s="681"/>
      <c r="CX31" s="681"/>
      <c r="CY31" s="682"/>
      <c r="CZ31" s="650">
        <v>0.6</v>
      </c>
      <c r="DA31" s="679"/>
      <c r="DB31" s="679"/>
      <c r="DC31" s="683"/>
      <c r="DD31" s="654">
        <v>62187</v>
      </c>
      <c r="DE31" s="681"/>
      <c r="DF31" s="681"/>
      <c r="DG31" s="681"/>
      <c r="DH31" s="681"/>
      <c r="DI31" s="681"/>
      <c r="DJ31" s="681"/>
      <c r="DK31" s="682"/>
      <c r="DL31" s="654">
        <v>62187</v>
      </c>
      <c r="DM31" s="681"/>
      <c r="DN31" s="681"/>
      <c r="DO31" s="681"/>
      <c r="DP31" s="681"/>
      <c r="DQ31" s="681"/>
      <c r="DR31" s="681"/>
      <c r="DS31" s="681"/>
      <c r="DT31" s="681"/>
      <c r="DU31" s="681"/>
      <c r="DV31" s="682"/>
      <c r="DW31" s="650">
        <v>0.9</v>
      </c>
      <c r="DX31" s="679"/>
      <c r="DY31" s="679"/>
      <c r="DZ31" s="679"/>
      <c r="EA31" s="679"/>
      <c r="EB31" s="679"/>
      <c r="EC31" s="680"/>
    </row>
    <row r="32" spans="2:133" ht="11.25" customHeight="1">
      <c r="B32" s="695" t="s">
        <v>314</v>
      </c>
      <c r="C32" s="696"/>
      <c r="D32" s="696"/>
      <c r="E32" s="696"/>
      <c r="F32" s="696"/>
      <c r="G32" s="696"/>
      <c r="H32" s="696"/>
      <c r="I32" s="696"/>
      <c r="J32" s="696"/>
      <c r="K32" s="696"/>
      <c r="L32" s="696"/>
      <c r="M32" s="696"/>
      <c r="N32" s="696"/>
      <c r="O32" s="696"/>
      <c r="P32" s="696"/>
      <c r="Q32" s="697"/>
      <c r="R32" s="645" t="s">
        <v>239</v>
      </c>
      <c r="S32" s="646"/>
      <c r="T32" s="646"/>
      <c r="U32" s="646"/>
      <c r="V32" s="646"/>
      <c r="W32" s="646"/>
      <c r="X32" s="646"/>
      <c r="Y32" s="647"/>
      <c r="Z32" s="648" t="s">
        <v>134</v>
      </c>
      <c r="AA32" s="648"/>
      <c r="AB32" s="648"/>
      <c r="AC32" s="648"/>
      <c r="AD32" s="649" t="s">
        <v>239</v>
      </c>
      <c r="AE32" s="649"/>
      <c r="AF32" s="649"/>
      <c r="AG32" s="649"/>
      <c r="AH32" s="649"/>
      <c r="AI32" s="649"/>
      <c r="AJ32" s="649"/>
      <c r="AK32" s="649"/>
      <c r="AL32" s="650" t="s">
        <v>239</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99.2</v>
      </c>
      <c r="BH32" s="681"/>
      <c r="BI32" s="681"/>
      <c r="BJ32" s="681"/>
      <c r="BK32" s="681"/>
      <c r="BL32" s="681"/>
      <c r="BM32" s="651">
        <v>98.2</v>
      </c>
      <c r="BN32" s="711"/>
      <c r="BO32" s="711"/>
      <c r="BP32" s="711"/>
      <c r="BQ32" s="712"/>
      <c r="BR32" s="714">
        <v>99.3</v>
      </c>
      <c r="BS32" s="681"/>
      <c r="BT32" s="681"/>
      <c r="BU32" s="681"/>
      <c r="BV32" s="681"/>
      <c r="BW32" s="681"/>
      <c r="BX32" s="651">
        <v>97.9</v>
      </c>
      <c r="BY32" s="711"/>
      <c r="BZ32" s="711"/>
      <c r="CA32" s="711"/>
      <c r="CB32" s="712"/>
      <c r="CD32" s="693"/>
      <c r="CE32" s="694"/>
      <c r="CF32" s="660" t="s">
        <v>317</v>
      </c>
      <c r="CG32" s="661"/>
      <c r="CH32" s="661"/>
      <c r="CI32" s="661"/>
      <c r="CJ32" s="661"/>
      <c r="CK32" s="661"/>
      <c r="CL32" s="661"/>
      <c r="CM32" s="661"/>
      <c r="CN32" s="661"/>
      <c r="CO32" s="661"/>
      <c r="CP32" s="661"/>
      <c r="CQ32" s="662"/>
      <c r="CR32" s="645" t="s">
        <v>175</v>
      </c>
      <c r="CS32" s="646"/>
      <c r="CT32" s="646"/>
      <c r="CU32" s="646"/>
      <c r="CV32" s="646"/>
      <c r="CW32" s="646"/>
      <c r="CX32" s="646"/>
      <c r="CY32" s="647"/>
      <c r="CZ32" s="650" t="s">
        <v>175</v>
      </c>
      <c r="DA32" s="679"/>
      <c r="DB32" s="679"/>
      <c r="DC32" s="683"/>
      <c r="DD32" s="654" t="s">
        <v>175</v>
      </c>
      <c r="DE32" s="646"/>
      <c r="DF32" s="646"/>
      <c r="DG32" s="646"/>
      <c r="DH32" s="646"/>
      <c r="DI32" s="646"/>
      <c r="DJ32" s="646"/>
      <c r="DK32" s="647"/>
      <c r="DL32" s="654" t="s">
        <v>239</v>
      </c>
      <c r="DM32" s="646"/>
      <c r="DN32" s="646"/>
      <c r="DO32" s="646"/>
      <c r="DP32" s="646"/>
      <c r="DQ32" s="646"/>
      <c r="DR32" s="646"/>
      <c r="DS32" s="646"/>
      <c r="DT32" s="646"/>
      <c r="DU32" s="646"/>
      <c r="DV32" s="647"/>
      <c r="DW32" s="650" t="s">
        <v>239</v>
      </c>
      <c r="DX32" s="679"/>
      <c r="DY32" s="679"/>
      <c r="DZ32" s="679"/>
      <c r="EA32" s="679"/>
      <c r="EB32" s="679"/>
      <c r="EC32" s="680"/>
    </row>
    <row r="33" spans="2:133" ht="11.25" customHeight="1">
      <c r="B33" s="642" t="s">
        <v>318</v>
      </c>
      <c r="C33" s="643"/>
      <c r="D33" s="643"/>
      <c r="E33" s="643"/>
      <c r="F33" s="643"/>
      <c r="G33" s="643"/>
      <c r="H33" s="643"/>
      <c r="I33" s="643"/>
      <c r="J33" s="643"/>
      <c r="K33" s="643"/>
      <c r="L33" s="643"/>
      <c r="M33" s="643"/>
      <c r="N33" s="643"/>
      <c r="O33" s="643"/>
      <c r="P33" s="643"/>
      <c r="Q33" s="644"/>
      <c r="R33" s="645">
        <v>893764</v>
      </c>
      <c r="S33" s="646"/>
      <c r="T33" s="646"/>
      <c r="U33" s="646"/>
      <c r="V33" s="646"/>
      <c r="W33" s="646"/>
      <c r="X33" s="646"/>
      <c r="Y33" s="647"/>
      <c r="Z33" s="648">
        <v>7.5</v>
      </c>
      <c r="AA33" s="648"/>
      <c r="AB33" s="648"/>
      <c r="AC33" s="648"/>
      <c r="AD33" s="649" t="s">
        <v>239</v>
      </c>
      <c r="AE33" s="649"/>
      <c r="AF33" s="649"/>
      <c r="AG33" s="649"/>
      <c r="AH33" s="649"/>
      <c r="AI33" s="649"/>
      <c r="AJ33" s="649"/>
      <c r="AK33" s="649"/>
      <c r="AL33" s="650" t="s">
        <v>239</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99.2</v>
      </c>
      <c r="BH33" s="716"/>
      <c r="BI33" s="716"/>
      <c r="BJ33" s="716"/>
      <c r="BK33" s="716"/>
      <c r="BL33" s="716"/>
      <c r="BM33" s="717">
        <v>96.4</v>
      </c>
      <c r="BN33" s="716"/>
      <c r="BO33" s="716"/>
      <c r="BP33" s="716"/>
      <c r="BQ33" s="718"/>
      <c r="BR33" s="715">
        <v>99</v>
      </c>
      <c r="BS33" s="716"/>
      <c r="BT33" s="716"/>
      <c r="BU33" s="716"/>
      <c r="BV33" s="716"/>
      <c r="BW33" s="716"/>
      <c r="BX33" s="717">
        <v>95.5</v>
      </c>
      <c r="BY33" s="716"/>
      <c r="BZ33" s="716"/>
      <c r="CA33" s="716"/>
      <c r="CB33" s="718"/>
      <c r="CD33" s="660" t="s">
        <v>320</v>
      </c>
      <c r="CE33" s="661"/>
      <c r="CF33" s="661"/>
      <c r="CG33" s="661"/>
      <c r="CH33" s="661"/>
      <c r="CI33" s="661"/>
      <c r="CJ33" s="661"/>
      <c r="CK33" s="661"/>
      <c r="CL33" s="661"/>
      <c r="CM33" s="661"/>
      <c r="CN33" s="661"/>
      <c r="CO33" s="661"/>
      <c r="CP33" s="661"/>
      <c r="CQ33" s="662"/>
      <c r="CR33" s="645">
        <v>5150304</v>
      </c>
      <c r="CS33" s="681"/>
      <c r="CT33" s="681"/>
      <c r="CU33" s="681"/>
      <c r="CV33" s="681"/>
      <c r="CW33" s="681"/>
      <c r="CX33" s="681"/>
      <c r="CY33" s="682"/>
      <c r="CZ33" s="650">
        <v>45.3</v>
      </c>
      <c r="DA33" s="679"/>
      <c r="DB33" s="679"/>
      <c r="DC33" s="683"/>
      <c r="DD33" s="654">
        <v>4112778</v>
      </c>
      <c r="DE33" s="681"/>
      <c r="DF33" s="681"/>
      <c r="DG33" s="681"/>
      <c r="DH33" s="681"/>
      <c r="DI33" s="681"/>
      <c r="DJ33" s="681"/>
      <c r="DK33" s="682"/>
      <c r="DL33" s="654">
        <v>2641226</v>
      </c>
      <c r="DM33" s="681"/>
      <c r="DN33" s="681"/>
      <c r="DO33" s="681"/>
      <c r="DP33" s="681"/>
      <c r="DQ33" s="681"/>
      <c r="DR33" s="681"/>
      <c r="DS33" s="681"/>
      <c r="DT33" s="681"/>
      <c r="DU33" s="681"/>
      <c r="DV33" s="682"/>
      <c r="DW33" s="650">
        <v>39.5</v>
      </c>
      <c r="DX33" s="679"/>
      <c r="DY33" s="679"/>
      <c r="DZ33" s="679"/>
      <c r="EA33" s="679"/>
      <c r="EB33" s="679"/>
      <c r="EC33" s="680"/>
    </row>
    <row r="34" spans="2:133" ht="11.25" customHeight="1">
      <c r="B34" s="642" t="s">
        <v>321</v>
      </c>
      <c r="C34" s="643"/>
      <c r="D34" s="643"/>
      <c r="E34" s="643"/>
      <c r="F34" s="643"/>
      <c r="G34" s="643"/>
      <c r="H34" s="643"/>
      <c r="I34" s="643"/>
      <c r="J34" s="643"/>
      <c r="K34" s="643"/>
      <c r="L34" s="643"/>
      <c r="M34" s="643"/>
      <c r="N34" s="643"/>
      <c r="O34" s="643"/>
      <c r="P34" s="643"/>
      <c r="Q34" s="644"/>
      <c r="R34" s="645">
        <v>26699</v>
      </c>
      <c r="S34" s="646"/>
      <c r="T34" s="646"/>
      <c r="U34" s="646"/>
      <c r="V34" s="646"/>
      <c r="W34" s="646"/>
      <c r="X34" s="646"/>
      <c r="Y34" s="647"/>
      <c r="Z34" s="648">
        <v>0.2</v>
      </c>
      <c r="AA34" s="648"/>
      <c r="AB34" s="648"/>
      <c r="AC34" s="648"/>
      <c r="AD34" s="649" t="s">
        <v>239</v>
      </c>
      <c r="AE34" s="649"/>
      <c r="AF34" s="649"/>
      <c r="AG34" s="649"/>
      <c r="AH34" s="649"/>
      <c r="AI34" s="649"/>
      <c r="AJ34" s="649"/>
      <c r="AK34" s="649"/>
      <c r="AL34" s="650" t="s">
        <v>134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1944093</v>
      </c>
      <c r="CS34" s="646"/>
      <c r="CT34" s="646"/>
      <c r="CU34" s="646"/>
      <c r="CV34" s="646"/>
      <c r="CW34" s="646"/>
      <c r="CX34" s="646"/>
      <c r="CY34" s="647"/>
      <c r="CZ34" s="650">
        <v>17.100000000000001</v>
      </c>
      <c r="DA34" s="679"/>
      <c r="DB34" s="679"/>
      <c r="DC34" s="683"/>
      <c r="DD34" s="654">
        <v>1391916</v>
      </c>
      <c r="DE34" s="646"/>
      <c r="DF34" s="646"/>
      <c r="DG34" s="646"/>
      <c r="DH34" s="646"/>
      <c r="DI34" s="646"/>
      <c r="DJ34" s="646"/>
      <c r="DK34" s="647"/>
      <c r="DL34" s="654">
        <v>1176542</v>
      </c>
      <c r="DM34" s="646"/>
      <c r="DN34" s="646"/>
      <c r="DO34" s="646"/>
      <c r="DP34" s="646"/>
      <c r="DQ34" s="646"/>
      <c r="DR34" s="646"/>
      <c r="DS34" s="646"/>
      <c r="DT34" s="646"/>
      <c r="DU34" s="646"/>
      <c r="DV34" s="647"/>
      <c r="DW34" s="650">
        <v>17.600000000000001</v>
      </c>
      <c r="DX34" s="679"/>
      <c r="DY34" s="679"/>
      <c r="DZ34" s="679"/>
      <c r="EA34" s="679"/>
      <c r="EB34" s="679"/>
      <c r="EC34" s="680"/>
    </row>
    <row r="35" spans="2:133" ht="11.25" customHeight="1">
      <c r="B35" s="642" t="s">
        <v>323</v>
      </c>
      <c r="C35" s="643"/>
      <c r="D35" s="643"/>
      <c r="E35" s="643"/>
      <c r="F35" s="643"/>
      <c r="G35" s="643"/>
      <c r="H35" s="643"/>
      <c r="I35" s="643"/>
      <c r="J35" s="643"/>
      <c r="K35" s="643"/>
      <c r="L35" s="643"/>
      <c r="M35" s="643"/>
      <c r="N35" s="643"/>
      <c r="O35" s="643"/>
      <c r="P35" s="643"/>
      <c r="Q35" s="644"/>
      <c r="R35" s="645">
        <v>53454</v>
      </c>
      <c r="S35" s="646"/>
      <c r="T35" s="646"/>
      <c r="U35" s="646"/>
      <c r="V35" s="646"/>
      <c r="W35" s="646"/>
      <c r="X35" s="646"/>
      <c r="Y35" s="647"/>
      <c r="Z35" s="648">
        <v>0.4</v>
      </c>
      <c r="AA35" s="648"/>
      <c r="AB35" s="648"/>
      <c r="AC35" s="648"/>
      <c r="AD35" s="649" t="s">
        <v>239</v>
      </c>
      <c r="AE35" s="649"/>
      <c r="AF35" s="649"/>
      <c r="AG35" s="649"/>
      <c r="AH35" s="649"/>
      <c r="AI35" s="649"/>
      <c r="AJ35" s="649"/>
      <c r="AK35" s="649"/>
      <c r="AL35" s="650" t="s">
        <v>239</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38896</v>
      </c>
      <c r="CS35" s="681"/>
      <c r="CT35" s="681"/>
      <c r="CU35" s="681"/>
      <c r="CV35" s="681"/>
      <c r="CW35" s="681"/>
      <c r="CX35" s="681"/>
      <c r="CY35" s="682"/>
      <c r="CZ35" s="650">
        <v>0.3</v>
      </c>
      <c r="DA35" s="679"/>
      <c r="DB35" s="679"/>
      <c r="DC35" s="683"/>
      <c r="DD35" s="654">
        <v>37638</v>
      </c>
      <c r="DE35" s="681"/>
      <c r="DF35" s="681"/>
      <c r="DG35" s="681"/>
      <c r="DH35" s="681"/>
      <c r="DI35" s="681"/>
      <c r="DJ35" s="681"/>
      <c r="DK35" s="682"/>
      <c r="DL35" s="654">
        <v>37638</v>
      </c>
      <c r="DM35" s="681"/>
      <c r="DN35" s="681"/>
      <c r="DO35" s="681"/>
      <c r="DP35" s="681"/>
      <c r="DQ35" s="681"/>
      <c r="DR35" s="681"/>
      <c r="DS35" s="681"/>
      <c r="DT35" s="681"/>
      <c r="DU35" s="681"/>
      <c r="DV35" s="682"/>
      <c r="DW35" s="650">
        <v>0.6</v>
      </c>
      <c r="DX35" s="679"/>
      <c r="DY35" s="679"/>
      <c r="DZ35" s="679"/>
      <c r="EA35" s="679"/>
      <c r="EB35" s="679"/>
      <c r="EC35" s="680"/>
    </row>
    <row r="36" spans="2:133" ht="11.25" customHeight="1">
      <c r="B36" s="642" t="s">
        <v>327</v>
      </c>
      <c r="C36" s="643"/>
      <c r="D36" s="643"/>
      <c r="E36" s="643"/>
      <c r="F36" s="643"/>
      <c r="G36" s="643"/>
      <c r="H36" s="643"/>
      <c r="I36" s="643"/>
      <c r="J36" s="643"/>
      <c r="K36" s="643"/>
      <c r="L36" s="643"/>
      <c r="M36" s="643"/>
      <c r="N36" s="643"/>
      <c r="O36" s="643"/>
      <c r="P36" s="643"/>
      <c r="Q36" s="644"/>
      <c r="R36" s="645">
        <v>192500</v>
      </c>
      <c r="S36" s="646"/>
      <c r="T36" s="646"/>
      <c r="U36" s="646"/>
      <c r="V36" s="646"/>
      <c r="W36" s="646"/>
      <c r="X36" s="646"/>
      <c r="Y36" s="647"/>
      <c r="Z36" s="648">
        <v>1.6</v>
      </c>
      <c r="AA36" s="648"/>
      <c r="AB36" s="648"/>
      <c r="AC36" s="648"/>
      <c r="AD36" s="649" t="s">
        <v>134</v>
      </c>
      <c r="AE36" s="649"/>
      <c r="AF36" s="649"/>
      <c r="AG36" s="649"/>
      <c r="AH36" s="649"/>
      <c r="AI36" s="649"/>
      <c r="AJ36" s="649"/>
      <c r="AK36" s="649"/>
      <c r="AL36" s="650" t="s">
        <v>175</v>
      </c>
      <c r="AM36" s="651"/>
      <c r="AN36" s="651"/>
      <c r="AO36" s="652"/>
      <c r="AP36" s="235"/>
      <c r="AQ36" s="719" t="s">
        <v>328</v>
      </c>
      <c r="AR36" s="720"/>
      <c r="AS36" s="720"/>
      <c r="AT36" s="720"/>
      <c r="AU36" s="720"/>
      <c r="AV36" s="720"/>
      <c r="AW36" s="720"/>
      <c r="AX36" s="720"/>
      <c r="AY36" s="721"/>
      <c r="AZ36" s="634">
        <v>1574768</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57795</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1123524</v>
      </c>
      <c r="CS36" s="646"/>
      <c r="CT36" s="646"/>
      <c r="CU36" s="646"/>
      <c r="CV36" s="646"/>
      <c r="CW36" s="646"/>
      <c r="CX36" s="646"/>
      <c r="CY36" s="647"/>
      <c r="CZ36" s="650">
        <v>9.9</v>
      </c>
      <c r="DA36" s="679"/>
      <c r="DB36" s="679"/>
      <c r="DC36" s="683"/>
      <c r="DD36" s="654">
        <v>797292</v>
      </c>
      <c r="DE36" s="646"/>
      <c r="DF36" s="646"/>
      <c r="DG36" s="646"/>
      <c r="DH36" s="646"/>
      <c r="DI36" s="646"/>
      <c r="DJ36" s="646"/>
      <c r="DK36" s="647"/>
      <c r="DL36" s="654">
        <v>616084</v>
      </c>
      <c r="DM36" s="646"/>
      <c r="DN36" s="646"/>
      <c r="DO36" s="646"/>
      <c r="DP36" s="646"/>
      <c r="DQ36" s="646"/>
      <c r="DR36" s="646"/>
      <c r="DS36" s="646"/>
      <c r="DT36" s="646"/>
      <c r="DU36" s="646"/>
      <c r="DV36" s="647"/>
      <c r="DW36" s="650">
        <v>9.1999999999999993</v>
      </c>
      <c r="DX36" s="679"/>
      <c r="DY36" s="679"/>
      <c r="DZ36" s="679"/>
      <c r="EA36" s="679"/>
      <c r="EB36" s="679"/>
      <c r="EC36" s="680"/>
    </row>
    <row r="37" spans="2:133" ht="11.25" customHeight="1">
      <c r="B37" s="642" t="s">
        <v>331</v>
      </c>
      <c r="C37" s="643"/>
      <c r="D37" s="643"/>
      <c r="E37" s="643"/>
      <c r="F37" s="643"/>
      <c r="G37" s="643"/>
      <c r="H37" s="643"/>
      <c r="I37" s="643"/>
      <c r="J37" s="643"/>
      <c r="K37" s="643"/>
      <c r="L37" s="643"/>
      <c r="M37" s="643"/>
      <c r="N37" s="643"/>
      <c r="O37" s="643"/>
      <c r="P37" s="643"/>
      <c r="Q37" s="644"/>
      <c r="R37" s="645">
        <v>759522</v>
      </c>
      <c r="S37" s="646"/>
      <c r="T37" s="646"/>
      <c r="U37" s="646"/>
      <c r="V37" s="646"/>
      <c r="W37" s="646"/>
      <c r="X37" s="646"/>
      <c r="Y37" s="647"/>
      <c r="Z37" s="648">
        <v>6.4</v>
      </c>
      <c r="AA37" s="648"/>
      <c r="AB37" s="648"/>
      <c r="AC37" s="648"/>
      <c r="AD37" s="649" t="s">
        <v>175</v>
      </c>
      <c r="AE37" s="649"/>
      <c r="AF37" s="649"/>
      <c r="AG37" s="649"/>
      <c r="AH37" s="649"/>
      <c r="AI37" s="649"/>
      <c r="AJ37" s="649"/>
      <c r="AK37" s="649"/>
      <c r="AL37" s="650" t="s">
        <v>239</v>
      </c>
      <c r="AM37" s="651"/>
      <c r="AN37" s="651"/>
      <c r="AO37" s="652"/>
      <c r="AQ37" s="723" t="s">
        <v>332</v>
      </c>
      <c r="AR37" s="724"/>
      <c r="AS37" s="724"/>
      <c r="AT37" s="724"/>
      <c r="AU37" s="724"/>
      <c r="AV37" s="724"/>
      <c r="AW37" s="724"/>
      <c r="AX37" s="724"/>
      <c r="AY37" s="725"/>
      <c r="AZ37" s="645">
        <v>498909</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28697</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424607</v>
      </c>
      <c r="CS37" s="681"/>
      <c r="CT37" s="681"/>
      <c r="CU37" s="681"/>
      <c r="CV37" s="681"/>
      <c r="CW37" s="681"/>
      <c r="CX37" s="681"/>
      <c r="CY37" s="682"/>
      <c r="CZ37" s="650">
        <v>3.7</v>
      </c>
      <c r="DA37" s="679"/>
      <c r="DB37" s="679"/>
      <c r="DC37" s="683"/>
      <c r="DD37" s="654">
        <v>419907</v>
      </c>
      <c r="DE37" s="681"/>
      <c r="DF37" s="681"/>
      <c r="DG37" s="681"/>
      <c r="DH37" s="681"/>
      <c r="DI37" s="681"/>
      <c r="DJ37" s="681"/>
      <c r="DK37" s="682"/>
      <c r="DL37" s="654">
        <v>393504</v>
      </c>
      <c r="DM37" s="681"/>
      <c r="DN37" s="681"/>
      <c r="DO37" s="681"/>
      <c r="DP37" s="681"/>
      <c r="DQ37" s="681"/>
      <c r="DR37" s="681"/>
      <c r="DS37" s="681"/>
      <c r="DT37" s="681"/>
      <c r="DU37" s="681"/>
      <c r="DV37" s="682"/>
      <c r="DW37" s="650">
        <v>5.9</v>
      </c>
      <c r="DX37" s="679"/>
      <c r="DY37" s="679"/>
      <c r="DZ37" s="679"/>
      <c r="EA37" s="679"/>
      <c r="EB37" s="679"/>
      <c r="EC37" s="680"/>
    </row>
    <row r="38" spans="2:133" ht="11.25" customHeight="1">
      <c r="B38" s="642" t="s">
        <v>335</v>
      </c>
      <c r="C38" s="643"/>
      <c r="D38" s="643"/>
      <c r="E38" s="643"/>
      <c r="F38" s="643"/>
      <c r="G38" s="643"/>
      <c r="H38" s="643"/>
      <c r="I38" s="643"/>
      <c r="J38" s="643"/>
      <c r="K38" s="643"/>
      <c r="L38" s="643"/>
      <c r="M38" s="643"/>
      <c r="N38" s="643"/>
      <c r="O38" s="643"/>
      <c r="P38" s="643"/>
      <c r="Q38" s="644"/>
      <c r="R38" s="645">
        <v>187626</v>
      </c>
      <c r="S38" s="646"/>
      <c r="T38" s="646"/>
      <c r="U38" s="646"/>
      <c r="V38" s="646"/>
      <c r="W38" s="646"/>
      <c r="X38" s="646"/>
      <c r="Y38" s="647"/>
      <c r="Z38" s="648">
        <v>1.6</v>
      </c>
      <c r="AA38" s="648"/>
      <c r="AB38" s="648"/>
      <c r="AC38" s="648"/>
      <c r="AD38" s="649">
        <v>28584</v>
      </c>
      <c r="AE38" s="649"/>
      <c r="AF38" s="649"/>
      <c r="AG38" s="649"/>
      <c r="AH38" s="649"/>
      <c r="AI38" s="649"/>
      <c r="AJ38" s="649"/>
      <c r="AK38" s="649"/>
      <c r="AL38" s="650">
        <v>0.4</v>
      </c>
      <c r="AM38" s="651"/>
      <c r="AN38" s="651"/>
      <c r="AO38" s="652"/>
      <c r="AQ38" s="723" t="s">
        <v>336</v>
      </c>
      <c r="AR38" s="724"/>
      <c r="AS38" s="724"/>
      <c r="AT38" s="724"/>
      <c r="AU38" s="724"/>
      <c r="AV38" s="724"/>
      <c r="AW38" s="724"/>
      <c r="AX38" s="724"/>
      <c r="AY38" s="725"/>
      <c r="AZ38" s="645">
        <v>225798</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2066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1573263</v>
      </c>
      <c r="CS38" s="646"/>
      <c r="CT38" s="646"/>
      <c r="CU38" s="646"/>
      <c r="CV38" s="646"/>
      <c r="CW38" s="646"/>
      <c r="CX38" s="646"/>
      <c r="CY38" s="647"/>
      <c r="CZ38" s="650">
        <v>13.8</v>
      </c>
      <c r="DA38" s="679"/>
      <c r="DB38" s="679"/>
      <c r="DC38" s="683"/>
      <c r="DD38" s="654">
        <v>1436646</v>
      </c>
      <c r="DE38" s="646"/>
      <c r="DF38" s="646"/>
      <c r="DG38" s="646"/>
      <c r="DH38" s="646"/>
      <c r="DI38" s="646"/>
      <c r="DJ38" s="646"/>
      <c r="DK38" s="647"/>
      <c r="DL38" s="654">
        <v>810962</v>
      </c>
      <c r="DM38" s="646"/>
      <c r="DN38" s="646"/>
      <c r="DO38" s="646"/>
      <c r="DP38" s="646"/>
      <c r="DQ38" s="646"/>
      <c r="DR38" s="646"/>
      <c r="DS38" s="646"/>
      <c r="DT38" s="646"/>
      <c r="DU38" s="646"/>
      <c r="DV38" s="647"/>
      <c r="DW38" s="650">
        <v>12.1</v>
      </c>
      <c r="DX38" s="679"/>
      <c r="DY38" s="679"/>
      <c r="DZ38" s="679"/>
      <c r="EA38" s="679"/>
      <c r="EB38" s="679"/>
      <c r="EC38" s="680"/>
    </row>
    <row r="39" spans="2:133" ht="11.25" customHeight="1">
      <c r="B39" s="642" t="s">
        <v>339</v>
      </c>
      <c r="C39" s="643"/>
      <c r="D39" s="643"/>
      <c r="E39" s="643"/>
      <c r="F39" s="643"/>
      <c r="G39" s="643"/>
      <c r="H39" s="643"/>
      <c r="I39" s="643"/>
      <c r="J39" s="643"/>
      <c r="K39" s="643"/>
      <c r="L39" s="643"/>
      <c r="M39" s="643"/>
      <c r="N39" s="643"/>
      <c r="O39" s="643"/>
      <c r="P39" s="643"/>
      <c r="Q39" s="644"/>
      <c r="R39" s="645">
        <v>1382900</v>
      </c>
      <c r="S39" s="646"/>
      <c r="T39" s="646"/>
      <c r="U39" s="646"/>
      <c r="V39" s="646"/>
      <c r="W39" s="646"/>
      <c r="X39" s="646"/>
      <c r="Y39" s="647"/>
      <c r="Z39" s="648">
        <v>11.6</v>
      </c>
      <c r="AA39" s="648"/>
      <c r="AB39" s="648"/>
      <c r="AC39" s="648"/>
      <c r="AD39" s="649" t="s">
        <v>239</v>
      </c>
      <c r="AE39" s="649"/>
      <c r="AF39" s="649"/>
      <c r="AG39" s="649"/>
      <c r="AH39" s="649"/>
      <c r="AI39" s="649"/>
      <c r="AJ39" s="649"/>
      <c r="AK39" s="649"/>
      <c r="AL39" s="650" t="s">
        <v>239</v>
      </c>
      <c r="AM39" s="651"/>
      <c r="AN39" s="651"/>
      <c r="AO39" s="652"/>
      <c r="AQ39" s="723" t="s">
        <v>340</v>
      </c>
      <c r="AR39" s="724"/>
      <c r="AS39" s="724"/>
      <c r="AT39" s="724"/>
      <c r="AU39" s="724"/>
      <c r="AV39" s="724"/>
      <c r="AW39" s="724"/>
      <c r="AX39" s="724"/>
      <c r="AY39" s="725"/>
      <c r="AZ39" s="645">
        <v>15184</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3148</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452636</v>
      </c>
      <c r="CS39" s="681"/>
      <c r="CT39" s="681"/>
      <c r="CU39" s="681"/>
      <c r="CV39" s="681"/>
      <c r="CW39" s="681"/>
      <c r="CX39" s="681"/>
      <c r="CY39" s="682"/>
      <c r="CZ39" s="650">
        <v>4</v>
      </c>
      <c r="DA39" s="679"/>
      <c r="DB39" s="679"/>
      <c r="DC39" s="683"/>
      <c r="DD39" s="654">
        <v>448394</v>
      </c>
      <c r="DE39" s="681"/>
      <c r="DF39" s="681"/>
      <c r="DG39" s="681"/>
      <c r="DH39" s="681"/>
      <c r="DI39" s="681"/>
      <c r="DJ39" s="681"/>
      <c r="DK39" s="682"/>
      <c r="DL39" s="654" t="s">
        <v>175</v>
      </c>
      <c r="DM39" s="681"/>
      <c r="DN39" s="681"/>
      <c r="DO39" s="681"/>
      <c r="DP39" s="681"/>
      <c r="DQ39" s="681"/>
      <c r="DR39" s="681"/>
      <c r="DS39" s="681"/>
      <c r="DT39" s="681"/>
      <c r="DU39" s="681"/>
      <c r="DV39" s="682"/>
      <c r="DW39" s="650" t="s">
        <v>239</v>
      </c>
      <c r="DX39" s="679"/>
      <c r="DY39" s="679"/>
      <c r="DZ39" s="679"/>
      <c r="EA39" s="679"/>
      <c r="EB39" s="679"/>
      <c r="EC39" s="680"/>
    </row>
    <row r="40" spans="2:133" ht="11.25" customHeight="1">
      <c r="B40" s="642" t="s">
        <v>343</v>
      </c>
      <c r="C40" s="643"/>
      <c r="D40" s="643"/>
      <c r="E40" s="643"/>
      <c r="F40" s="643"/>
      <c r="G40" s="643"/>
      <c r="H40" s="643"/>
      <c r="I40" s="643"/>
      <c r="J40" s="643"/>
      <c r="K40" s="643"/>
      <c r="L40" s="643"/>
      <c r="M40" s="643"/>
      <c r="N40" s="643"/>
      <c r="O40" s="643"/>
      <c r="P40" s="643"/>
      <c r="Q40" s="644"/>
      <c r="R40" s="645" t="s">
        <v>134</v>
      </c>
      <c r="S40" s="646"/>
      <c r="T40" s="646"/>
      <c r="U40" s="646"/>
      <c r="V40" s="646"/>
      <c r="W40" s="646"/>
      <c r="X40" s="646"/>
      <c r="Y40" s="647"/>
      <c r="Z40" s="648" t="s">
        <v>175</v>
      </c>
      <c r="AA40" s="648"/>
      <c r="AB40" s="648"/>
      <c r="AC40" s="648"/>
      <c r="AD40" s="649" t="s">
        <v>239</v>
      </c>
      <c r="AE40" s="649"/>
      <c r="AF40" s="649"/>
      <c r="AG40" s="649"/>
      <c r="AH40" s="649"/>
      <c r="AI40" s="649"/>
      <c r="AJ40" s="649"/>
      <c r="AK40" s="649"/>
      <c r="AL40" s="650" t="s">
        <v>239</v>
      </c>
      <c r="AM40" s="651"/>
      <c r="AN40" s="651"/>
      <c r="AO40" s="652"/>
      <c r="AQ40" s="723" t="s">
        <v>344</v>
      </c>
      <c r="AR40" s="724"/>
      <c r="AS40" s="724"/>
      <c r="AT40" s="724"/>
      <c r="AU40" s="724"/>
      <c r="AV40" s="724"/>
      <c r="AW40" s="724"/>
      <c r="AX40" s="724"/>
      <c r="AY40" s="725"/>
      <c r="AZ40" s="645">
        <v>11133</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86</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17892</v>
      </c>
      <c r="CS40" s="646"/>
      <c r="CT40" s="646"/>
      <c r="CU40" s="646"/>
      <c r="CV40" s="646"/>
      <c r="CW40" s="646"/>
      <c r="CX40" s="646"/>
      <c r="CY40" s="647"/>
      <c r="CZ40" s="650">
        <v>0.2</v>
      </c>
      <c r="DA40" s="679"/>
      <c r="DB40" s="679"/>
      <c r="DC40" s="683"/>
      <c r="DD40" s="654">
        <v>892</v>
      </c>
      <c r="DE40" s="646"/>
      <c r="DF40" s="646"/>
      <c r="DG40" s="646"/>
      <c r="DH40" s="646"/>
      <c r="DI40" s="646"/>
      <c r="DJ40" s="646"/>
      <c r="DK40" s="647"/>
      <c r="DL40" s="654" t="s">
        <v>239</v>
      </c>
      <c r="DM40" s="646"/>
      <c r="DN40" s="646"/>
      <c r="DO40" s="646"/>
      <c r="DP40" s="646"/>
      <c r="DQ40" s="646"/>
      <c r="DR40" s="646"/>
      <c r="DS40" s="646"/>
      <c r="DT40" s="646"/>
      <c r="DU40" s="646"/>
      <c r="DV40" s="647"/>
      <c r="DW40" s="650" t="s">
        <v>134</v>
      </c>
      <c r="DX40" s="679"/>
      <c r="DY40" s="679"/>
      <c r="DZ40" s="679"/>
      <c r="EA40" s="679"/>
      <c r="EB40" s="679"/>
      <c r="EC40" s="680"/>
    </row>
    <row r="41" spans="2:133" ht="11.25" customHeight="1">
      <c r="B41" s="642" t="s">
        <v>348</v>
      </c>
      <c r="C41" s="643"/>
      <c r="D41" s="643"/>
      <c r="E41" s="643"/>
      <c r="F41" s="643"/>
      <c r="G41" s="643"/>
      <c r="H41" s="643"/>
      <c r="I41" s="643"/>
      <c r="J41" s="643"/>
      <c r="K41" s="643"/>
      <c r="L41" s="643"/>
      <c r="M41" s="643"/>
      <c r="N41" s="643"/>
      <c r="O41" s="643"/>
      <c r="P41" s="643"/>
      <c r="Q41" s="644"/>
      <c r="R41" s="645" t="s">
        <v>175</v>
      </c>
      <c r="S41" s="646"/>
      <c r="T41" s="646"/>
      <c r="U41" s="646"/>
      <c r="V41" s="646"/>
      <c r="W41" s="646"/>
      <c r="X41" s="646"/>
      <c r="Y41" s="647"/>
      <c r="Z41" s="648" t="s">
        <v>175</v>
      </c>
      <c r="AA41" s="648"/>
      <c r="AB41" s="648"/>
      <c r="AC41" s="648"/>
      <c r="AD41" s="649" t="s">
        <v>175</v>
      </c>
      <c r="AE41" s="649"/>
      <c r="AF41" s="649"/>
      <c r="AG41" s="649"/>
      <c r="AH41" s="649"/>
      <c r="AI41" s="649"/>
      <c r="AJ41" s="649"/>
      <c r="AK41" s="649"/>
      <c r="AL41" s="650" t="s">
        <v>175</v>
      </c>
      <c r="AM41" s="651"/>
      <c r="AN41" s="651"/>
      <c r="AO41" s="652"/>
      <c r="AQ41" s="723" t="s">
        <v>349</v>
      </c>
      <c r="AR41" s="724"/>
      <c r="AS41" s="724"/>
      <c r="AT41" s="724"/>
      <c r="AU41" s="724"/>
      <c r="AV41" s="724"/>
      <c r="AW41" s="724"/>
      <c r="AX41" s="724"/>
      <c r="AY41" s="725"/>
      <c r="AZ41" s="645">
        <v>159922</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134</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175</v>
      </c>
      <c r="CS41" s="681"/>
      <c r="CT41" s="681"/>
      <c r="CU41" s="681"/>
      <c r="CV41" s="681"/>
      <c r="CW41" s="681"/>
      <c r="CX41" s="681"/>
      <c r="CY41" s="682"/>
      <c r="CZ41" s="650" t="s">
        <v>239</v>
      </c>
      <c r="DA41" s="679"/>
      <c r="DB41" s="679"/>
      <c r="DC41" s="683"/>
      <c r="DD41" s="654" t="s">
        <v>175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11952306</v>
      </c>
      <c r="S42" s="731"/>
      <c r="T42" s="731"/>
      <c r="U42" s="731"/>
      <c r="V42" s="731"/>
      <c r="W42" s="731"/>
      <c r="X42" s="731"/>
      <c r="Y42" s="739"/>
      <c r="Z42" s="740">
        <v>100</v>
      </c>
      <c r="AA42" s="740"/>
      <c r="AB42" s="740"/>
      <c r="AC42" s="740"/>
      <c r="AD42" s="741">
        <v>6691788</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663822</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411</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2269143</v>
      </c>
      <c r="CS42" s="646"/>
      <c r="CT42" s="646"/>
      <c r="CU42" s="646"/>
      <c r="CV42" s="646"/>
      <c r="CW42" s="646"/>
      <c r="CX42" s="646"/>
      <c r="CY42" s="647"/>
      <c r="CZ42" s="650">
        <v>19.899999999999999</v>
      </c>
      <c r="DA42" s="651"/>
      <c r="DB42" s="651"/>
      <c r="DC42" s="663"/>
      <c r="DD42" s="654">
        <v>282222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73609</v>
      </c>
      <c r="CS43" s="681"/>
      <c r="CT43" s="681"/>
      <c r="CU43" s="681"/>
      <c r="CV43" s="681"/>
      <c r="CW43" s="681"/>
      <c r="CX43" s="681"/>
      <c r="CY43" s="682"/>
      <c r="CZ43" s="650">
        <v>0.6</v>
      </c>
      <c r="DA43" s="679"/>
      <c r="DB43" s="679"/>
      <c r="DC43" s="683"/>
      <c r="DD43" s="654">
        <v>45866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1405170</v>
      </c>
      <c r="CS44" s="646"/>
      <c r="CT44" s="646"/>
      <c r="CU44" s="646"/>
      <c r="CV44" s="646"/>
      <c r="CW44" s="646"/>
      <c r="CX44" s="646"/>
      <c r="CY44" s="647"/>
      <c r="CZ44" s="650">
        <v>12.3</v>
      </c>
      <c r="DA44" s="651"/>
      <c r="DB44" s="651"/>
      <c r="DC44" s="663"/>
      <c r="DD44" s="654">
        <v>234967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317287</v>
      </c>
      <c r="CS45" s="681"/>
      <c r="CT45" s="681"/>
      <c r="CU45" s="681"/>
      <c r="CV45" s="681"/>
      <c r="CW45" s="681"/>
      <c r="CX45" s="681"/>
      <c r="CY45" s="682"/>
      <c r="CZ45" s="650">
        <v>2.8</v>
      </c>
      <c r="DA45" s="679"/>
      <c r="DB45" s="679"/>
      <c r="DC45" s="683"/>
      <c r="DD45" s="654">
        <v>25736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1012269</v>
      </c>
      <c r="CS46" s="646"/>
      <c r="CT46" s="646"/>
      <c r="CU46" s="646"/>
      <c r="CV46" s="646"/>
      <c r="CW46" s="646"/>
      <c r="CX46" s="646"/>
      <c r="CY46" s="647"/>
      <c r="CZ46" s="650">
        <v>8.9</v>
      </c>
      <c r="DA46" s="651"/>
      <c r="DB46" s="651"/>
      <c r="DC46" s="663"/>
      <c r="DD46" s="654">
        <v>153017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863973</v>
      </c>
      <c r="CS47" s="681"/>
      <c r="CT47" s="681"/>
      <c r="CU47" s="681"/>
      <c r="CV47" s="681"/>
      <c r="CW47" s="681"/>
      <c r="CX47" s="681"/>
      <c r="CY47" s="682"/>
      <c r="CZ47" s="650">
        <v>7.6</v>
      </c>
      <c r="DA47" s="679"/>
      <c r="DB47" s="679"/>
      <c r="DC47" s="683"/>
      <c r="DD47" s="654">
        <v>47255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c r="B48" s="241" t="s">
        <v>363</v>
      </c>
      <c r="CD48" s="761"/>
      <c r="CE48" s="762"/>
      <c r="CF48" s="642" t="s">
        <v>364</v>
      </c>
      <c r="CG48" s="643"/>
      <c r="CH48" s="643"/>
      <c r="CI48" s="643"/>
      <c r="CJ48" s="643"/>
      <c r="CK48" s="643"/>
      <c r="CL48" s="643"/>
      <c r="CM48" s="643"/>
      <c r="CN48" s="643"/>
      <c r="CO48" s="643"/>
      <c r="CP48" s="643"/>
      <c r="CQ48" s="644"/>
      <c r="CR48" s="645" t="s">
        <v>175</v>
      </c>
      <c r="CS48" s="646"/>
      <c r="CT48" s="646"/>
      <c r="CU48" s="646"/>
      <c r="CV48" s="646"/>
      <c r="CW48" s="646"/>
      <c r="CX48" s="646"/>
      <c r="CY48" s="647"/>
      <c r="CZ48" s="650" t="s">
        <v>175</v>
      </c>
      <c r="DA48" s="651"/>
      <c r="DB48" s="651"/>
      <c r="DC48" s="663"/>
      <c r="DD48" s="654" t="s">
        <v>175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11378800</v>
      </c>
      <c r="CS49" s="716"/>
      <c r="CT49" s="716"/>
      <c r="CU49" s="716"/>
      <c r="CV49" s="716"/>
      <c r="CW49" s="716"/>
      <c r="CX49" s="716"/>
      <c r="CY49" s="747"/>
      <c r="CZ49" s="742">
        <v>100</v>
      </c>
      <c r="DA49" s="748"/>
      <c r="DB49" s="748"/>
      <c r="DC49" s="749"/>
      <c r="DD49" s="750">
        <v>7413646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h3RQ7YO9RdSsm9i/L1ETvByd3FI1krWTSpl9E2FUwmHoAg//ZKGY6301X3wFuvlRGgIMJSy5BGcUh4AtKQxRw==" saltValue="X5SodL183WHMkbm1Ftpm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55" zoomScaleNormal="55" zoomScaleSheetLayoutView="70" workbookViewId="0">
      <selection activeCell="AK83" sqref="AK83:AO83"/>
    </sheetView>
  </sheetViews>
  <sheetFormatPr defaultColWidth="0" defaultRowHeight="13.2" zeroHeight="1"/>
  <cols>
    <col min="1" max="130" width="2.77734375" style="290" customWidth="1"/>
    <col min="131" max="131" width="1.6640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5" t="s">
        <v>367</v>
      </c>
      <c r="DK2" s="836"/>
      <c r="DL2" s="836"/>
      <c r="DM2" s="836"/>
      <c r="DN2" s="836"/>
      <c r="DO2" s="837"/>
      <c r="DP2" s="250"/>
      <c r="DQ2" s="835" t="s">
        <v>368</v>
      </c>
      <c r="DR2" s="836"/>
      <c r="DS2" s="836"/>
      <c r="DT2" s="836"/>
      <c r="DU2" s="836"/>
      <c r="DV2" s="836"/>
      <c r="DW2" s="836"/>
      <c r="DX2" s="836"/>
      <c r="DY2" s="836"/>
      <c r="DZ2" s="83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8" t="s">
        <v>369</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9" t="s">
        <v>371</v>
      </c>
      <c r="B5" s="830"/>
      <c r="C5" s="830"/>
      <c r="D5" s="830"/>
      <c r="E5" s="830"/>
      <c r="F5" s="830"/>
      <c r="G5" s="830"/>
      <c r="H5" s="830"/>
      <c r="I5" s="830"/>
      <c r="J5" s="830"/>
      <c r="K5" s="830"/>
      <c r="L5" s="830"/>
      <c r="M5" s="830"/>
      <c r="N5" s="830"/>
      <c r="O5" s="830"/>
      <c r="P5" s="831"/>
      <c r="Q5" s="806" t="s">
        <v>372</v>
      </c>
      <c r="R5" s="807"/>
      <c r="S5" s="807"/>
      <c r="T5" s="807"/>
      <c r="U5" s="808"/>
      <c r="V5" s="806" t="s">
        <v>373</v>
      </c>
      <c r="W5" s="807"/>
      <c r="X5" s="807"/>
      <c r="Y5" s="807"/>
      <c r="Z5" s="808"/>
      <c r="AA5" s="806" t="s">
        <v>374</v>
      </c>
      <c r="AB5" s="807"/>
      <c r="AC5" s="807"/>
      <c r="AD5" s="807"/>
      <c r="AE5" s="807"/>
      <c r="AF5" s="839" t="s">
        <v>375</v>
      </c>
      <c r="AG5" s="807"/>
      <c r="AH5" s="807"/>
      <c r="AI5" s="807"/>
      <c r="AJ5" s="818"/>
      <c r="AK5" s="807" t="s">
        <v>376</v>
      </c>
      <c r="AL5" s="807"/>
      <c r="AM5" s="807"/>
      <c r="AN5" s="807"/>
      <c r="AO5" s="808"/>
      <c r="AP5" s="806" t="s">
        <v>377</v>
      </c>
      <c r="AQ5" s="807"/>
      <c r="AR5" s="807"/>
      <c r="AS5" s="807"/>
      <c r="AT5" s="808"/>
      <c r="AU5" s="806" t="s">
        <v>378</v>
      </c>
      <c r="AV5" s="807"/>
      <c r="AW5" s="807"/>
      <c r="AX5" s="807"/>
      <c r="AY5" s="818"/>
      <c r="AZ5" s="257"/>
      <c r="BA5" s="257"/>
      <c r="BB5" s="257"/>
      <c r="BC5" s="257"/>
      <c r="BD5" s="257"/>
      <c r="BE5" s="258"/>
      <c r="BF5" s="258"/>
      <c r="BG5" s="258"/>
      <c r="BH5" s="258"/>
      <c r="BI5" s="258"/>
      <c r="BJ5" s="258"/>
      <c r="BK5" s="258"/>
      <c r="BL5" s="258"/>
      <c r="BM5" s="258"/>
      <c r="BN5" s="258"/>
      <c r="BO5" s="258"/>
      <c r="BP5" s="258"/>
      <c r="BQ5" s="829" t="s">
        <v>379</v>
      </c>
      <c r="BR5" s="830"/>
      <c r="BS5" s="830"/>
      <c r="BT5" s="830"/>
      <c r="BU5" s="830"/>
      <c r="BV5" s="830"/>
      <c r="BW5" s="830"/>
      <c r="BX5" s="830"/>
      <c r="BY5" s="830"/>
      <c r="BZ5" s="830"/>
      <c r="CA5" s="830"/>
      <c r="CB5" s="830"/>
      <c r="CC5" s="830"/>
      <c r="CD5" s="830"/>
      <c r="CE5" s="830"/>
      <c r="CF5" s="830"/>
      <c r="CG5" s="831"/>
      <c r="CH5" s="806" t="s">
        <v>380</v>
      </c>
      <c r="CI5" s="807"/>
      <c r="CJ5" s="807"/>
      <c r="CK5" s="807"/>
      <c r="CL5" s="808"/>
      <c r="CM5" s="806" t="s">
        <v>381</v>
      </c>
      <c r="CN5" s="807"/>
      <c r="CO5" s="807"/>
      <c r="CP5" s="807"/>
      <c r="CQ5" s="808"/>
      <c r="CR5" s="806" t="s">
        <v>382</v>
      </c>
      <c r="CS5" s="807"/>
      <c r="CT5" s="807"/>
      <c r="CU5" s="807"/>
      <c r="CV5" s="808"/>
      <c r="CW5" s="806" t="s">
        <v>383</v>
      </c>
      <c r="CX5" s="807"/>
      <c r="CY5" s="807"/>
      <c r="CZ5" s="807"/>
      <c r="DA5" s="808"/>
      <c r="DB5" s="806" t="s">
        <v>384</v>
      </c>
      <c r="DC5" s="807"/>
      <c r="DD5" s="807"/>
      <c r="DE5" s="807"/>
      <c r="DF5" s="808"/>
      <c r="DG5" s="812" t="s">
        <v>385</v>
      </c>
      <c r="DH5" s="813"/>
      <c r="DI5" s="813"/>
      <c r="DJ5" s="813"/>
      <c r="DK5" s="814"/>
      <c r="DL5" s="812" t="s">
        <v>386</v>
      </c>
      <c r="DM5" s="813"/>
      <c r="DN5" s="813"/>
      <c r="DO5" s="813"/>
      <c r="DP5" s="814"/>
      <c r="DQ5" s="806" t="s">
        <v>387</v>
      </c>
      <c r="DR5" s="807"/>
      <c r="DS5" s="807"/>
      <c r="DT5" s="807"/>
      <c r="DU5" s="808"/>
      <c r="DV5" s="806" t="s">
        <v>378</v>
      </c>
      <c r="DW5" s="807"/>
      <c r="DX5" s="807"/>
      <c r="DY5" s="807"/>
      <c r="DZ5" s="818"/>
      <c r="EA5" s="255"/>
    </row>
    <row r="6" spans="1:131" s="256" customFormat="1" ht="26.25" customHeight="1" thickBot="1">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3"/>
      <c r="BA6" s="253"/>
      <c r="BB6" s="253"/>
      <c r="BC6" s="253"/>
      <c r="BD6" s="253"/>
      <c r="BE6" s="254"/>
      <c r="BF6" s="254"/>
      <c r="BG6" s="254"/>
      <c r="BH6" s="254"/>
      <c r="BI6" s="254"/>
      <c r="BJ6" s="254"/>
      <c r="BK6" s="254"/>
      <c r="BL6" s="254"/>
      <c r="BM6" s="254"/>
      <c r="BN6" s="254"/>
      <c r="BO6" s="254"/>
      <c r="BP6" s="254"/>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5"/>
    </row>
    <row r="7" spans="1:131" s="256" customFormat="1" ht="26.25" customHeight="1" thickTop="1">
      <c r="A7" s="259">
        <v>1</v>
      </c>
      <c r="B7" s="820" t="s">
        <v>388</v>
      </c>
      <c r="C7" s="821"/>
      <c r="D7" s="821"/>
      <c r="E7" s="821"/>
      <c r="F7" s="821"/>
      <c r="G7" s="821"/>
      <c r="H7" s="821"/>
      <c r="I7" s="821"/>
      <c r="J7" s="821"/>
      <c r="K7" s="821"/>
      <c r="L7" s="821"/>
      <c r="M7" s="821"/>
      <c r="N7" s="821"/>
      <c r="O7" s="821"/>
      <c r="P7" s="822"/>
      <c r="Q7" s="823">
        <v>11216</v>
      </c>
      <c r="R7" s="824"/>
      <c r="S7" s="824"/>
      <c r="T7" s="824"/>
      <c r="U7" s="824"/>
      <c r="V7" s="824">
        <v>10629</v>
      </c>
      <c r="W7" s="824"/>
      <c r="X7" s="824"/>
      <c r="Y7" s="824"/>
      <c r="Z7" s="824"/>
      <c r="AA7" s="824">
        <f t="shared" ref="AA7:AA12" si="0">Q7-V7</f>
        <v>587</v>
      </c>
      <c r="AB7" s="824"/>
      <c r="AC7" s="824"/>
      <c r="AD7" s="824"/>
      <c r="AE7" s="825"/>
      <c r="AF7" s="826">
        <v>574</v>
      </c>
      <c r="AG7" s="827"/>
      <c r="AH7" s="827"/>
      <c r="AI7" s="827"/>
      <c r="AJ7" s="828"/>
      <c r="AK7" s="857" t="s">
        <v>636</v>
      </c>
      <c r="AL7" s="858"/>
      <c r="AM7" s="858"/>
      <c r="AN7" s="858"/>
      <c r="AO7" s="858"/>
      <c r="AP7" s="858">
        <v>10204.1</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1"/>
      <c r="BS7" s="787" t="s">
        <v>632</v>
      </c>
      <c r="BT7" s="788"/>
      <c r="BU7" s="788"/>
      <c r="BV7" s="788"/>
      <c r="BW7" s="788"/>
      <c r="BX7" s="788"/>
      <c r="BY7" s="788"/>
      <c r="BZ7" s="788"/>
      <c r="CA7" s="788"/>
      <c r="CB7" s="788"/>
      <c r="CC7" s="788"/>
      <c r="CD7" s="788"/>
      <c r="CE7" s="788"/>
      <c r="CF7" s="788"/>
      <c r="CG7" s="789"/>
      <c r="CH7" s="784">
        <v>0</v>
      </c>
      <c r="CI7" s="785"/>
      <c r="CJ7" s="785"/>
      <c r="CK7" s="785"/>
      <c r="CL7" s="786"/>
      <c r="CM7" s="784">
        <v>5</v>
      </c>
      <c r="CN7" s="785"/>
      <c r="CO7" s="785"/>
      <c r="CP7" s="785"/>
      <c r="CQ7" s="786"/>
      <c r="CR7" s="784">
        <v>3</v>
      </c>
      <c r="CS7" s="785"/>
      <c r="CT7" s="785"/>
      <c r="CU7" s="785"/>
      <c r="CV7" s="786"/>
      <c r="CW7" s="784" t="s">
        <v>543</v>
      </c>
      <c r="CX7" s="785"/>
      <c r="CY7" s="785"/>
      <c r="CZ7" s="785"/>
      <c r="DA7" s="786"/>
      <c r="DB7" s="784" t="s">
        <v>543</v>
      </c>
      <c r="DC7" s="785"/>
      <c r="DD7" s="785"/>
      <c r="DE7" s="785"/>
      <c r="DF7" s="786"/>
      <c r="DG7" s="784" t="s">
        <v>543</v>
      </c>
      <c r="DH7" s="785"/>
      <c r="DI7" s="785"/>
      <c r="DJ7" s="785"/>
      <c r="DK7" s="786"/>
      <c r="DL7" s="784" t="s">
        <v>543</v>
      </c>
      <c r="DM7" s="785"/>
      <c r="DN7" s="785"/>
      <c r="DO7" s="785"/>
      <c r="DP7" s="786"/>
      <c r="DQ7" s="784" t="s">
        <v>543</v>
      </c>
      <c r="DR7" s="785"/>
      <c r="DS7" s="785"/>
      <c r="DT7" s="785"/>
      <c r="DU7" s="786"/>
      <c r="DV7" s="841"/>
      <c r="DW7" s="842"/>
      <c r="DX7" s="842"/>
      <c r="DY7" s="842"/>
      <c r="DZ7" s="843"/>
      <c r="EA7" s="255"/>
    </row>
    <row r="8" spans="1:131" s="256" customFormat="1" ht="26.25" customHeight="1">
      <c r="A8" s="262">
        <v>2</v>
      </c>
      <c r="B8" s="844" t="s">
        <v>389</v>
      </c>
      <c r="C8" s="845"/>
      <c r="D8" s="845"/>
      <c r="E8" s="845"/>
      <c r="F8" s="845"/>
      <c r="G8" s="845"/>
      <c r="H8" s="845"/>
      <c r="I8" s="845"/>
      <c r="J8" s="845"/>
      <c r="K8" s="845"/>
      <c r="L8" s="845"/>
      <c r="M8" s="845"/>
      <c r="N8" s="845"/>
      <c r="O8" s="845"/>
      <c r="P8" s="846"/>
      <c r="Q8" s="847">
        <v>734</v>
      </c>
      <c r="R8" s="848"/>
      <c r="S8" s="848"/>
      <c r="T8" s="848"/>
      <c r="U8" s="848"/>
      <c r="V8" s="848">
        <v>726</v>
      </c>
      <c r="W8" s="848"/>
      <c r="X8" s="848"/>
      <c r="Y8" s="848"/>
      <c r="Z8" s="848"/>
      <c r="AA8" s="849">
        <f t="shared" si="0"/>
        <v>8</v>
      </c>
      <c r="AB8" s="850"/>
      <c r="AC8" s="850"/>
      <c r="AD8" s="850"/>
      <c r="AE8" s="851"/>
      <c r="AF8" s="852">
        <v>8</v>
      </c>
      <c r="AG8" s="850"/>
      <c r="AH8" s="850"/>
      <c r="AI8" s="850"/>
      <c r="AJ8" s="851"/>
      <c r="AK8" s="853" t="s">
        <v>635</v>
      </c>
      <c r="AL8" s="854"/>
      <c r="AM8" s="854"/>
      <c r="AN8" s="854"/>
      <c r="AO8" s="854"/>
      <c r="AP8" s="854">
        <v>1183.7</v>
      </c>
      <c r="AQ8" s="854"/>
      <c r="AR8" s="854"/>
      <c r="AS8" s="854"/>
      <c r="AT8" s="854"/>
      <c r="AU8" s="855"/>
      <c r="AV8" s="855"/>
      <c r="AW8" s="855"/>
      <c r="AX8" s="855"/>
      <c r="AY8" s="856"/>
      <c r="AZ8" s="253"/>
      <c r="BA8" s="253"/>
      <c r="BB8" s="253"/>
      <c r="BC8" s="253"/>
      <c r="BD8" s="253"/>
      <c r="BE8" s="254"/>
      <c r="BF8" s="254"/>
      <c r="BG8" s="254"/>
      <c r="BH8" s="254"/>
      <c r="BI8" s="254"/>
      <c r="BJ8" s="254"/>
      <c r="BK8" s="254"/>
      <c r="BL8" s="254"/>
      <c r="BM8" s="254"/>
      <c r="BN8" s="254"/>
      <c r="BO8" s="254"/>
      <c r="BP8" s="254"/>
      <c r="BQ8" s="263">
        <v>2</v>
      </c>
      <c r="BR8" s="264"/>
      <c r="BS8" s="781" t="s">
        <v>633</v>
      </c>
      <c r="BT8" s="782"/>
      <c r="BU8" s="782"/>
      <c r="BV8" s="782"/>
      <c r="BW8" s="782"/>
      <c r="BX8" s="782"/>
      <c r="BY8" s="782"/>
      <c r="BZ8" s="782"/>
      <c r="CA8" s="782"/>
      <c r="CB8" s="782"/>
      <c r="CC8" s="782"/>
      <c r="CD8" s="782"/>
      <c r="CE8" s="782"/>
      <c r="CF8" s="782"/>
      <c r="CG8" s="783"/>
      <c r="CH8" s="763">
        <v>1</v>
      </c>
      <c r="CI8" s="764"/>
      <c r="CJ8" s="764"/>
      <c r="CK8" s="764"/>
      <c r="CL8" s="765"/>
      <c r="CM8" s="763">
        <v>119</v>
      </c>
      <c r="CN8" s="764"/>
      <c r="CO8" s="764"/>
      <c r="CP8" s="764"/>
      <c r="CQ8" s="765"/>
      <c r="CR8" s="763">
        <v>70</v>
      </c>
      <c r="CS8" s="764"/>
      <c r="CT8" s="764"/>
      <c r="CU8" s="764"/>
      <c r="CV8" s="765"/>
      <c r="CW8" s="763">
        <v>4</v>
      </c>
      <c r="CX8" s="764"/>
      <c r="CY8" s="764"/>
      <c r="CZ8" s="764"/>
      <c r="DA8" s="765"/>
      <c r="DB8" s="763" t="s">
        <v>543</v>
      </c>
      <c r="DC8" s="764"/>
      <c r="DD8" s="764"/>
      <c r="DE8" s="764"/>
      <c r="DF8" s="765"/>
      <c r="DG8" s="763" t="s">
        <v>543</v>
      </c>
      <c r="DH8" s="764"/>
      <c r="DI8" s="764"/>
      <c r="DJ8" s="764"/>
      <c r="DK8" s="765"/>
      <c r="DL8" s="763" t="s">
        <v>543</v>
      </c>
      <c r="DM8" s="764"/>
      <c r="DN8" s="764"/>
      <c r="DO8" s="764"/>
      <c r="DP8" s="765"/>
      <c r="DQ8" s="763" t="s">
        <v>543</v>
      </c>
      <c r="DR8" s="764"/>
      <c r="DS8" s="764"/>
      <c r="DT8" s="764"/>
      <c r="DU8" s="765"/>
      <c r="DV8" s="766"/>
      <c r="DW8" s="767"/>
      <c r="DX8" s="767"/>
      <c r="DY8" s="767"/>
      <c r="DZ8" s="768"/>
      <c r="EA8" s="255"/>
    </row>
    <row r="9" spans="1:131" s="256" customFormat="1" ht="26.25" customHeight="1">
      <c r="A9" s="262">
        <v>3</v>
      </c>
      <c r="B9" s="844" t="s">
        <v>390</v>
      </c>
      <c r="C9" s="845"/>
      <c r="D9" s="845"/>
      <c r="E9" s="845"/>
      <c r="F9" s="845"/>
      <c r="G9" s="845"/>
      <c r="H9" s="845"/>
      <c r="I9" s="845"/>
      <c r="J9" s="845"/>
      <c r="K9" s="845"/>
      <c r="L9" s="845"/>
      <c r="M9" s="845"/>
      <c r="N9" s="845"/>
      <c r="O9" s="845"/>
      <c r="P9" s="846"/>
      <c r="Q9" s="847">
        <v>2</v>
      </c>
      <c r="R9" s="848"/>
      <c r="S9" s="848"/>
      <c r="T9" s="848"/>
      <c r="U9" s="848"/>
      <c r="V9" s="848">
        <v>27</v>
      </c>
      <c r="W9" s="848"/>
      <c r="X9" s="848"/>
      <c r="Y9" s="848"/>
      <c r="Z9" s="848"/>
      <c r="AA9" s="849">
        <f t="shared" si="0"/>
        <v>-25</v>
      </c>
      <c r="AB9" s="850"/>
      <c r="AC9" s="850"/>
      <c r="AD9" s="850"/>
      <c r="AE9" s="851"/>
      <c r="AF9" s="852">
        <v>-25</v>
      </c>
      <c r="AG9" s="850"/>
      <c r="AH9" s="850"/>
      <c r="AI9" s="850"/>
      <c r="AJ9" s="851"/>
      <c r="AK9" s="853" t="s">
        <v>636</v>
      </c>
      <c r="AL9" s="854"/>
      <c r="AM9" s="854"/>
      <c r="AN9" s="854"/>
      <c r="AO9" s="854"/>
      <c r="AP9" s="854">
        <v>0.9</v>
      </c>
      <c r="AQ9" s="854"/>
      <c r="AR9" s="854"/>
      <c r="AS9" s="854"/>
      <c r="AT9" s="854"/>
      <c r="AU9" s="855"/>
      <c r="AV9" s="855"/>
      <c r="AW9" s="855"/>
      <c r="AX9" s="855"/>
      <c r="AY9" s="856"/>
      <c r="AZ9" s="253"/>
      <c r="BA9" s="253"/>
      <c r="BB9" s="253"/>
      <c r="BC9" s="253"/>
      <c r="BD9" s="253"/>
      <c r="BE9" s="254"/>
      <c r="BF9" s="254"/>
      <c r="BG9" s="254"/>
      <c r="BH9" s="254"/>
      <c r="BI9" s="254"/>
      <c r="BJ9" s="254"/>
      <c r="BK9" s="254"/>
      <c r="BL9" s="254"/>
      <c r="BM9" s="254"/>
      <c r="BN9" s="254"/>
      <c r="BO9" s="254"/>
      <c r="BP9" s="254"/>
      <c r="BQ9" s="263">
        <v>3</v>
      </c>
      <c r="BR9" s="264"/>
      <c r="BS9" s="781" t="s">
        <v>634</v>
      </c>
      <c r="BT9" s="782"/>
      <c r="BU9" s="782"/>
      <c r="BV9" s="782"/>
      <c r="BW9" s="782"/>
      <c r="BX9" s="782"/>
      <c r="BY9" s="782"/>
      <c r="BZ9" s="782"/>
      <c r="CA9" s="782"/>
      <c r="CB9" s="782"/>
      <c r="CC9" s="782"/>
      <c r="CD9" s="782"/>
      <c r="CE9" s="782"/>
      <c r="CF9" s="782"/>
      <c r="CG9" s="783"/>
      <c r="CH9" s="763">
        <v>-5</v>
      </c>
      <c r="CI9" s="764"/>
      <c r="CJ9" s="764"/>
      <c r="CK9" s="764"/>
      <c r="CL9" s="765"/>
      <c r="CM9" s="763">
        <v>9</v>
      </c>
      <c r="CN9" s="764"/>
      <c r="CO9" s="764"/>
      <c r="CP9" s="764"/>
      <c r="CQ9" s="765"/>
      <c r="CR9" s="763">
        <v>8</v>
      </c>
      <c r="CS9" s="764"/>
      <c r="CT9" s="764"/>
      <c r="CU9" s="764"/>
      <c r="CV9" s="765"/>
      <c r="CW9" s="763">
        <v>1</v>
      </c>
      <c r="CX9" s="764"/>
      <c r="CY9" s="764"/>
      <c r="CZ9" s="764"/>
      <c r="DA9" s="765"/>
      <c r="DB9" s="763" t="s">
        <v>543</v>
      </c>
      <c r="DC9" s="764"/>
      <c r="DD9" s="764"/>
      <c r="DE9" s="764"/>
      <c r="DF9" s="765"/>
      <c r="DG9" s="763" t="s">
        <v>543</v>
      </c>
      <c r="DH9" s="764"/>
      <c r="DI9" s="764"/>
      <c r="DJ9" s="764"/>
      <c r="DK9" s="765"/>
      <c r="DL9" s="763" t="s">
        <v>543</v>
      </c>
      <c r="DM9" s="764"/>
      <c r="DN9" s="764"/>
      <c r="DO9" s="764"/>
      <c r="DP9" s="765"/>
      <c r="DQ9" s="763" t="s">
        <v>543</v>
      </c>
      <c r="DR9" s="764"/>
      <c r="DS9" s="764"/>
      <c r="DT9" s="764"/>
      <c r="DU9" s="765"/>
      <c r="DV9" s="766"/>
      <c r="DW9" s="767"/>
      <c r="DX9" s="767"/>
      <c r="DY9" s="767"/>
      <c r="DZ9" s="768"/>
      <c r="EA9" s="255"/>
    </row>
    <row r="10" spans="1:131" s="256" customFormat="1" ht="26.25" customHeight="1">
      <c r="A10" s="262">
        <v>4</v>
      </c>
      <c r="B10" s="844" t="s">
        <v>391</v>
      </c>
      <c r="C10" s="845"/>
      <c r="D10" s="845"/>
      <c r="E10" s="845"/>
      <c r="F10" s="845"/>
      <c r="G10" s="845"/>
      <c r="H10" s="845"/>
      <c r="I10" s="845"/>
      <c r="J10" s="845"/>
      <c r="K10" s="845"/>
      <c r="L10" s="845"/>
      <c r="M10" s="845"/>
      <c r="N10" s="845"/>
      <c r="O10" s="845"/>
      <c r="P10" s="846"/>
      <c r="Q10" s="847">
        <v>19</v>
      </c>
      <c r="R10" s="848"/>
      <c r="S10" s="848"/>
      <c r="T10" s="848"/>
      <c r="U10" s="848"/>
      <c r="V10" s="848">
        <v>18</v>
      </c>
      <c r="W10" s="848"/>
      <c r="X10" s="848"/>
      <c r="Y10" s="848"/>
      <c r="Z10" s="848"/>
      <c r="AA10" s="849">
        <f t="shared" si="0"/>
        <v>1</v>
      </c>
      <c r="AB10" s="850"/>
      <c r="AC10" s="850"/>
      <c r="AD10" s="850"/>
      <c r="AE10" s="851"/>
      <c r="AF10" s="852">
        <v>1</v>
      </c>
      <c r="AG10" s="850"/>
      <c r="AH10" s="850"/>
      <c r="AI10" s="850"/>
      <c r="AJ10" s="851"/>
      <c r="AK10" s="853" t="s">
        <v>635</v>
      </c>
      <c r="AL10" s="854"/>
      <c r="AM10" s="854"/>
      <c r="AN10" s="854"/>
      <c r="AO10" s="854"/>
      <c r="AP10" s="854" t="s">
        <v>612</v>
      </c>
      <c r="AQ10" s="854"/>
      <c r="AR10" s="854"/>
      <c r="AS10" s="854"/>
      <c r="AT10" s="854"/>
      <c r="AU10" s="855"/>
      <c r="AV10" s="855"/>
      <c r="AW10" s="855"/>
      <c r="AX10" s="855"/>
      <c r="AY10" s="856"/>
      <c r="AZ10" s="253"/>
      <c r="BA10" s="253"/>
      <c r="BB10" s="253"/>
      <c r="BC10" s="253"/>
      <c r="BD10" s="253"/>
      <c r="BE10" s="254"/>
      <c r="BF10" s="254"/>
      <c r="BG10" s="254"/>
      <c r="BH10" s="254"/>
      <c r="BI10" s="254"/>
      <c r="BJ10" s="254"/>
      <c r="BK10" s="254"/>
      <c r="BL10" s="254"/>
      <c r="BM10" s="254"/>
      <c r="BN10" s="254"/>
      <c r="BO10" s="254"/>
      <c r="BP10" s="254"/>
      <c r="BQ10" s="263">
        <v>4</v>
      </c>
      <c r="BR10" s="264"/>
      <c r="BS10" s="781"/>
      <c r="BT10" s="782"/>
      <c r="BU10" s="782"/>
      <c r="BV10" s="782"/>
      <c r="BW10" s="782"/>
      <c r="BX10" s="782"/>
      <c r="BY10" s="782"/>
      <c r="BZ10" s="782"/>
      <c r="CA10" s="782"/>
      <c r="CB10" s="782"/>
      <c r="CC10" s="782"/>
      <c r="CD10" s="782"/>
      <c r="CE10" s="782"/>
      <c r="CF10" s="782"/>
      <c r="CG10" s="783"/>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6"/>
      <c r="DW10" s="767"/>
      <c r="DX10" s="767"/>
      <c r="DY10" s="767"/>
      <c r="DZ10" s="768"/>
      <c r="EA10" s="255"/>
    </row>
    <row r="11" spans="1:131" s="256" customFormat="1" ht="26.25" customHeight="1">
      <c r="A11" s="262">
        <v>5</v>
      </c>
      <c r="B11" s="844" t="s">
        <v>392</v>
      </c>
      <c r="C11" s="845"/>
      <c r="D11" s="845"/>
      <c r="E11" s="845"/>
      <c r="F11" s="845"/>
      <c r="G11" s="845"/>
      <c r="H11" s="845"/>
      <c r="I11" s="845"/>
      <c r="J11" s="845"/>
      <c r="K11" s="845"/>
      <c r="L11" s="845"/>
      <c r="M11" s="845"/>
      <c r="N11" s="845"/>
      <c r="O11" s="845"/>
      <c r="P11" s="846"/>
      <c r="Q11" s="847">
        <v>31</v>
      </c>
      <c r="R11" s="848"/>
      <c r="S11" s="848"/>
      <c r="T11" s="848"/>
      <c r="U11" s="848"/>
      <c r="V11" s="848">
        <v>30</v>
      </c>
      <c r="W11" s="848"/>
      <c r="X11" s="848"/>
      <c r="Y11" s="848"/>
      <c r="Z11" s="848"/>
      <c r="AA11" s="849">
        <f t="shared" si="0"/>
        <v>1</v>
      </c>
      <c r="AB11" s="850"/>
      <c r="AC11" s="850"/>
      <c r="AD11" s="850"/>
      <c r="AE11" s="851"/>
      <c r="AF11" s="852">
        <v>1</v>
      </c>
      <c r="AG11" s="850"/>
      <c r="AH11" s="850"/>
      <c r="AI11" s="850"/>
      <c r="AJ11" s="851"/>
      <c r="AK11" s="853" t="s">
        <v>635</v>
      </c>
      <c r="AL11" s="854"/>
      <c r="AM11" s="854"/>
      <c r="AN11" s="854"/>
      <c r="AO11" s="854"/>
      <c r="AP11" s="854">
        <v>15</v>
      </c>
      <c r="AQ11" s="854"/>
      <c r="AR11" s="854"/>
      <c r="AS11" s="854"/>
      <c r="AT11" s="854"/>
      <c r="AU11" s="855"/>
      <c r="AV11" s="855"/>
      <c r="AW11" s="855"/>
      <c r="AX11" s="855"/>
      <c r="AY11" s="856"/>
      <c r="AZ11" s="253"/>
      <c r="BA11" s="253"/>
      <c r="BB11" s="253"/>
      <c r="BC11" s="253"/>
      <c r="BD11" s="253"/>
      <c r="BE11" s="254"/>
      <c r="BF11" s="254"/>
      <c r="BG11" s="254"/>
      <c r="BH11" s="254"/>
      <c r="BI11" s="254"/>
      <c r="BJ11" s="254"/>
      <c r="BK11" s="254"/>
      <c r="BL11" s="254"/>
      <c r="BM11" s="254"/>
      <c r="BN11" s="254"/>
      <c r="BO11" s="254"/>
      <c r="BP11" s="254"/>
      <c r="BQ11" s="263">
        <v>5</v>
      </c>
      <c r="BR11" s="264"/>
      <c r="BS11" s="781"/>
      <c r="BT11" s="782"/>
      <c r="BU11" s="782"/>
      <c r="BV11" s="782"/>
      <c r="BW11" s="782"/>
      <c r="BX11" s="782"/>
      <c r="BY11" s="782"/>
      <c r="BZ11" s="782"/>
      <c r="CA11" s="782"/>
      <c r="CB11" s="782"/>
      <c r="CC11" s="782"/>
      <c r="CD11" s="782"/>
      <c r="CE11" s="782"/>
      <c r="CF11" s="782"/>
      <c r="CG11" s="783"/>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6"/>
      <c r="DW11" s="767"/>
      <c r="DX11" s="767"/>
      <c r="DY11" s="767"/>
      <c r="DZ11" s="768"/>
      <c r="EA11" s="255"/>
    </row>
    <row r="12" spans="1:131" s="256" customFormat="1" ht="26.25" customHeight="1">
      <c r="A12" s="262">
        <v>6</v>
      </c>
      <c r="B12" s="844" t="s">
        <v>393</v>
      </c>
      <c r="C12" s="845"/>
      <c r="D12" s="845"/>
      <c r="E12" s="845"/>
      <c r="F12" s="845"/>
      <c r="G12" s="845"/>
      <c r="H12" s="845"/>
      <c r="I12" s="845"/>
      <c r="J12" s="845"/>
      <c r="K12" s="845"/>
      <c r="L12" s="845"/>
      <c r="M12" s="845"/>
      <c r="N12" s="845"/>
      <c r="O12" s="845"/>
      <c r="P12" s="846"/>
      <c r="Q12" s="847">
        <v>17</v>
      </c>
      <c r="R12" s="848"/>
      <c r="S12" s="848"/>
      <c r="T12" s="848"/>
      <c r="U12" s="848"/>
      <c r="V12" s="848">
        <v>16</v>
      </c>
      <c r="W12" s="848"/>
      <c r="X12" s="848"/>
      <c r="Y12" s="848"/>
      <c r="Z12" s="848"/>
      <c r="AA12" s="849">
        <f t="shared" si="0"/>
        <v>1</v>
      </c>
      <c r="AB12" s="850"/>
      <c r="AC12" s="850"/>
      <c r="AD12" s="850"/>
      <c r="AE12" s="851"/>
      <c r="AF12" s="852">
        <v>1</v>
      </c>
      <c r="AG12" s="850"/>
      <c r="AH12" s="850"/>
      <c r="AI12" s="850"/>
      <c r="AJ12" s="851"/>
      <c r="AK12" s="853">
        <v>5</v>
      </c>
      <c r="AL12" s="854"/>
      <c r="AM12" s="854"/>
      <c r="AN12" s="854"/>
      <c r="AO12" s="854"/>
      <c r="AP12" s="854" t="s">
        <v>612</v>
      </c>
      <c r="AQ12" s="854"/>
      <c r="AR12" s="854"/>
      <c r="AS12" s="854"/>
      <c r="AT12" s="854"/>
      <c r="AU12" s="855"/>
      <c r="AV12" s="855"/>
      <c r="AW12" s="855"/>
      <c r="AX12" s="855"/>
      <c r="AY12" s="856"/>
      <c r="AZ12" s="253"/>
      <c r="BA12" s="253"/>
      <c r="BB12" s="253"/>
      <c r="BC12" s="253"/>
      <c r="BD12" s="253"/>
      <c r="BE12" s="254"/>
      <c r="BF12" s="254"/>
      <c r="BG12" s="254"/>
      <c r="BH12" s="254"/>
      <c r="BI12" s="254"/>
      <c r="BJ12" s="254"/>
      <c r="BK12" s="254"/>
      <c r="BL12" s="254"/>
      <c r="BM12" s="254"/>
      <c r="BN12" s="254"/>
      <c r="BO12" s="254"/>
      <c r="BP12" s="254"/>
      <c r="BQ12" s="263">
        <v>6</v>
      </c>
      <c r="BR12" s="264"/>
      <c r="BS12" s="781"/>
      <c r="BT12" s="782"/>
      <c r="BU12" s="782"/>
      <c r="BV12" s="782"/>
      <c r="BW12" s="782"/>
      <c r="BX12" s="782"/>
      <c r="BY12" s="782"/>
      <c r="BZ12" s="782"/>
      <c r="CA12" s="782"/>
      <c r="CB12" s="782"/>
      <c r="CC12" s="782"/>
      <c r="CD12" s="782"/>
      <c r="CE12" s="782"/>
      <c r="CF12" s="782"/>
      <c r="CG12" s="783"/>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6"/>
      <c r="DW12" s="767"/>
      <c r="DX12" s="767"/>
      <c r="DY12" s="767"/>
      <c r="DZ12" s="768"/>
      <c r="EA12" s="255"/>
    </row>
    <row r="13" spans="1:131" s="256" customFormat="1" ht="26.25" customHeight="1">
      <c r="A13" s="262">
        <v>7</v>
      </c>
      <c r="B13" s="844" t="s">
        <v>394</v>
      </c>
      <c r="C13" s="845"/>
      <c r="D13" s="845"/>
      <c r="E13" s="845"/>
      <c r="F13" s="845"/>
      <c r="G13" s="845"/>
      <c r="H13" s="845"/>
      <c r="I13" s="845"/>
      <c r="J13" s="845"/>
      <c r="K13" s="845"/>
      <c r="L13" s="845"/>
      <c r="M13" s="845"/>
      <c r="N13" s="845"/>
      <c r="O13" s="845"/>
      <c r="P13" s="846"/>
      <c r="Q13" s="847">
        <v>1</v>
      </c>
      <c r="R13" s="848"/>
      <c r="S13" s="848"/>
      <c r="T13" s="848"/>
      <c r="U13" s="848"/>
      <c r="V13" s="848">
        <v>1</v>
      </c>
      <c r="W13" s="848"/>
      <c r="X13" s="848"/>
      <c r="Y13" s="848"/>
      <c r="Z13" s="848"/>
      <c r="AA13" s="848" t="s">
        <v>612</v>
      </c>
      <c r="AB13" s="848"/>
      <c r="AC13" s="848"/>
      <c r="AD13" s="848"/>
      <c r="AE13" s="849"/>
      <c r="AF13" s="852" t="s">
        <v>175</v>
      </c>
      <c r="AG13" s="850"/>
      <c r="AH13" s="850"/>
      <c r="AI13" s="850"/>
      <c r="AJ13" s="851"/>
      <c r="AK13" s="853" t="s">
        <v>612</v>
      </c>
      <c r="AL13" s="854"/>
      <c r="AM13" s="854"/>
      <c r="AN13" s="854"/>
      <c r="AO13" s="854"/>
      <c r="AP13" s="854" t="s">
        <v>612</v>
      </c>
      <c r="AQ13" s="854"/>
      <c r="AR13" s="854"/>
      <c r="AS13" s="854"/>
      <c r="AT13" s="854"/>
      <c r="AU13" s="855"/>
      <c r="AV13" s="855"/>
      <c r="AW13" s="855"/>
      <c r="AX13" s="855"/>
      <c r="AY13" s="856"/>
      <c r="AZ13" s="253"/>
      <c r="BA13" s="253"/>
      <c r="BB13" s="253"/>
      <c r="BC13" s="253"/>
      <c r="BD13" s="253"/>
      <c r="BE13" s="254"/>
      <c r="BF13" s="254"/>
      <c r="BG13" s="254"/>
      <c r="BH13" s="254"/>
      <c r="BI13" s="254"/>
      <c r="BJ13" s="254"/>
      <c r="BK13" s="254"/>
      <c r="BL13" s="254"/>
      <c r="BM13" s="254"/>
      <c r="BN13" s="254"/>
      <c r="BO13" s="254"/>
      <c r="BP13" s="254"/>
      <c r="BQ13" s="263">
        <v>7</v>
      </c>
      <c r="BR13" s="264"/>
      <c r="BS13" s="781"/>
      <c r="BT13" s="782"/>
      <c r="BU13" s="782"/>
      <c r="BV13" s="782"/>
      <c r="BW13" s="782"/>
      <c r="BX13" s="782"/>
      <c r="BY13" s="782"/>
      <c r="BZ13" s="782"/>
      <c r="CA13" s="782"/>
      <c r="CB13" s="782"/>
      <c r="CC13" s="782"/>
      <c r="CD13" s="782"/>
      <c r="CE13" s="782"/>
      <c r="CF13" s="782"/>
      <c r="CG13" s="783"/>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6"/>
      <c r="DW13" s="767"/>
      <c r="DX13" s="767"/>
      <c r="DY13" s="767"/>
      <c r="DZ13" s="768"/>
      <c r="EA13" s="255"/>
    </row>
    <row r="14" spans="1:131" s="256" customFormat="1" ht="26.25" customHeight="1">
      <c r="A14" s="262">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2"/>
      <c r="AG14" s="850"/>
      <c r="AH14" s="850"/>
      <c r="AI14" s="850"/>
      <c r="AJ14" s="851"/>
      <c r="AK14" s="853"/>
      <c r="AL14" s="854"/>
      <c r="AM14" s="854"/>
      <c r="AN14" s="854"/>
      <c r="AO14" s="854"/>
      <c r="AP14" s="854"/>
      <c r="AQ14" s="854"/>
      <c r="AR14" s="854"/>
      <c r="AS14" s="854"/>
      <c r="AT14" s="854"/>
      <c r="AU14" s="855"/>
      <c r="AV14" s="855"/>
      <c r="AW14" s="855"/>
      <c r="AX14" s="855"/>
      <c r="AY14" s="856"/>
      <c r="AZ14" s="253"/>
      <c r="BA14" s="253"/>
      <c r="BB14" s="253"/>
      <c r="BC14" s="253"/>
      <c r="BD14" s="253"/>
      <c r="BE14" s="254"/>
      <c r="BF14" s="254"/>
      <c r="BG14" s="254"/>
      <c r="BH14" s="254"/>
      <c r="BI14" s="254"/>
      <c r="BJ14" s="254"/>
      <c r="BK14" s="254"/>
      <c r="BL14" s="254"/>
      <c r="BM14" s="254"/>
      <c r="BN14" s="254"/>
      <c r="BO14" s="254"/>
      <c r="BP14" s="254"/>
      <c r="BQ14" s="263">
        <v>8</v>
      </c>
      <c r="BR14" s="264"/>
      <c r="BS14" s="781"/>
      <c r="BT14" s="782"/>
      <c r="BU14" s="782"/>
      <c r="BV14" s="782"/>
      <c r="BW14" s="782"/>
      <c r="BX14" s="782"/>
      <c r="BY14" s="782"/>
      <c r="BZ14" s="782"/>
      <c r="CA14" s="782"/>
      <c r="CB14" s="782"/>
      <c r="CC14" s="782"/>
      <c r="CD14" s="782"/>
      <c r="CE14" s="782"/>
      <c r="CF14" s="782"/>
      <c r="CG14" s="783"/>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6"/>
      <c r="DW14" s="767"/>
      <c r="DX14" s="767"/>
      <c r="DY14" s="767"/>
      <c r="DZ14" s="768"/>
      <c r="EA14" s="255"/>
    </row>
    <row r="15" spans="1:131" s="256" customFormat="1" ht="26.25" customHeight="1">
      <c r="A15" s="262">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2"/>
      <c r="AG15" s="850"/>
      <c r="AH15" s="850"/>
      <c r="AI15" s="850"/>
      <c r="AJ15" s="851"/>
      <c r="AK15" s="853"/>
      <c r="AL15" s="854"/>
      <c r="AM15" s="854"/>
      <c r="AN15" s="854"/>
      <c r="AO15" s="854"/>
      <c r="AP15" s="854"/>
      <c r="AQ15" s="854"/>
      <c r="AR15" s="854"/>
      <c r="AS15" s="854"/>
      <c r="AT15" s="854"/>
      <c r="AU15" s="855"/>
      <c r="AV15" s="855"/>
      <c r="AW15" s="855"/>
      <c r="AX15" s="855"/>
      <c r="AY15" s="856"/>
      <c r="AZ15" s="253"/>
      <c r="BA15" s="253"/>
      <c r="BB15" s="253"/>
      <c r="BC15" s="253"/>
      <c r="BD15" s="253"/>
      <c r="BE15" s="254"/>
      <c r="BF15" s="254"/>
      <c r="BG15" s="254"/>
      <c r="BH15" s="254"/>
      <c r="BI15" s="254"/>
      <c r="BJ15" s="254"/>
      <c r="BK15" s="254"/>
      <c r="BL15" s="254"/>
      <c r="BM15" s="254"/>
      <c r="BN15" s="254"/>
      <c r="BO15" s="254"/>
      <c r="BP15" s="254"/>
      <c r="BQ15" s="263">
        <v>9</v>
      </c>
      <c r="BR15" s="264"/>
      <c r="BS15" s="781"/>
      <c r="BT15" s="782"/>
      <c r="BU15" s="782"/>
      <c r="BV15" s="782"/>
      <c r="BW15" s="782"/>
      <c r="BX15" s="782"/>
      <c r="BY15" s="782"/>
      <c r="BZ15" s="782"/>
      <c r="CA15" s="782"/>
      <c r="CB15" s="782"/>
      <c r="CC15" s="782"/>
      <c r="CD15" s="782"/>
      <c r="CE15" s="782"/>
      <c r="CF15" s="782"/>
      <c r="CG15" s="783"/>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6"/>
      <c r="DW15" s="767"/>
      <c r="DX15" s="767"/>
      <c r="DY15" s="767"/>
      <c r="DZ15" s="768"/>
      <c r="EA15" s="255"/>
    </row>
    <row r="16" spans="1:131" s="256" customFormat="1" ht="26.25" customHeight="1">
      <c r="A16" s="262">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2"/>
      <c r="AG16" s="850"/>
      <c r="AH16" s="850"/>
      <c r="AI16" s="850"/>
      <c r="AJ16" s="851"/>
      <c r="AK16" s="853"/>
      <c r="AL16" s="854"/>
      <c r="AM16" s="854"/>
      <c r="AN16" s="854"/>
      <c r="AO16" s="854"/>
      <c r="AP16" s="854"/>
      <c r="AQ16" s="854"/>
      <c r="AR16" s="854"/>
      <c r="AS16" s="854"/>
      <c r="AT16" s="854"/>
      <c r="AU16" s="855"/>
      <c r="AV16" s="855"/>
      <c r="AW16" s="855"/>
      <c r="AX16" s="855"/>
      <c r="AY16" s="856"/>
      <c r="AZ16" s="253"/>
      <c r="BA16" s="253"/>
      <c r="BB16" s="253"/>
      <c r="BC16" s="253"/>
      <c r="BD16" s="253"/>
      <c r="BE16" s="254"/>
      <c r="BF16" s="254"/>
      <c r="BG16" s="254"/>
      <c r="BH16" s="254"/>
      <c r="BI16" s="254"/>
      <c r="BJ16" s="254"/>
      <c r="BK16" s="254"/>
      <c r="BL16" s="254"/>
      <c r="BM16" s="254"/>
      <c r="BN16" s="254"/>
      <c r="BO16" s="254"/>
      <c r="BP16" s="254"/>
      <c r="BQ16" s="263">
        <v>10</v>
      </c>
      <c r="BR16" s="264"/>
      <c r="BS16" s="781"/>
      <c r="BT16" s="782"/>
      <c r="BU16" s="782"/>
      <c r="BV16" s="782"/>
      <c r="BW16" s="782"/>
      <c r="BX16" s="782"/>
      <c r="BY16" s="782"/>
      <c r="BZ16" s="782"/>
      <c r="CA16" s="782"/>
      <c r="CB16" s="782"/>
      <c r="CC16" s="782"/>
      <c r="CD16" s="782"/>
      <c r="CE16" s="782"/>
      <c r="CF16" s="782"/>
      <c r="CG16" s="783"/>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6"/>
      <c r="DW16" s="767"/>
      <c r="DX16" s="767"/>
      <c r="DY16" s="767"/>
      <c r="DZ16" s="768"/>
      <c r="EA16" s="255"/>
    </row>
    <row r="17" spans="1:131" s="256" customFormat="1" ht="26.25" customHeight="1">
      <c r="A17" s="262">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2"/>
      <c r="AG17" s="850"/>
      <c r="AH17" s="850"/>
      <c r="AI17" s="850"/>
      <c r="AJ17" s="851"/>
      <c r="AK17" s="853"/>
      <c r="AL17" s="854"/>
      <c r="AM17" s="854"/>
      <c r="AN17" s="854"/>
      <c r="AO17" s="854"/>
      <c r="AP17" s="854"/>
      <c r="AQ17" s="854"/>
      <c r="AR17" s="854"/>
      <c r="AS17" s="854"/>
      <c r="AT17" s="854"/>
      <c r="AU17" s="855"/>
      <c r="AV17" s="855"/>
      <c r="AW17" s="855"/>
      <c r="AX17" s="855"/>
      <c r="AY17" s="856"/>
      <c r="AZ17" s="253"/>
      <c r="BA17" s="253"/>
      <c r="BB17" s="253"/>
      <c r="BC17" s="253"/>
      <c r="BD17" s="253"/>
      <c r="BE17" s="254"/>
      <c r="BF17" s="254"/>
      <c r="BG17" s="254"/>
      <c r="BH17" s="254"/>
      <c r="BI17" s="254"/>
      <c r="BJ17" s="254"/>
      <c r="BK17" s="254"/>
      <c r="BL17" s="254"/>
      <c r="BM17" s="254"/>
      <c r="BN17" s="254"/>
      <c r="BO17" s="254"/>
      <c r="BP17" s="254"/>
      <c r="BQ17" s="263">
        <v>11</v>
      </c>
      <c r="BR17" s="264"/>
      <c r="BS17" s="781"/>
      <c r="BT17" s="782"/>
      <c r="BU17" s="782"/>
      <c r="BV17" s="782"/>
      <c r="BW17" s="782"/>
      <c r="BX17" s="782"/>
      <c r="BY17" s="782"/>
      <c r="BZ17" s="782"/>
      <c r="CA17" s="782"/>
      <c r="CB17" s="782"/>
      <c r="CC17" s="782"/>
      <c r="CD17" s="782"/>
      <c r="CE17" s="782"/>
      <c r="CF17" s="782"/>
      <c r="CG17" s="783"/>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6"/>
      <c r="DW17" s="767"/>
      <c r="DX17" s="767"/>
      <c r="DY17" s="767"/>
      <c r="DZ17" s="768"/>
      <c r="EA17" s="255"/>
    </row>
    <row r="18" spans="1:131" s="256" customFormat="1" ht="26.25" customHeight="1">
      <c r="A18" s="262">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2"/>
      <c r="AG18" s="850"/>
      <c r="AH18" s="850"/>
      <c r="AI18" s="850"/>
      <c r="AJ18" s="851"/>
      <c r="AK18" s="853"/>
      <c r="AL18" s="854"/>
      <c r="AM18" s="854"/>
      <c r="AN18" s="854"/>
      <c r="AO18" s="854"/>
      <c r="AP18" s="854"/>
      <c r="AQ18" s="854"/>
      <c r="AR18" s="854"/>
      <c r="AS18" s="854"/>
      <c r="AT18" s="854"/>
      <c r="AU18" s="855"/>
      <c r="AV18" s="855"/>
      <c r="AW18" s="855"/>
      <c r="AX18" s="855"/>
      <c r="AY18" s="856"/>
      <c r="AZ18" s="253"/>
      <c r="BA18" s="253"/>
      <c r="BB18" s="253"/>
      <c r="BC18" s="253"/>
      <c r="BD18" s="253"/>
      <c r="BE18" s="254"/>
      <c r="BF18" s="254"/>
      <c r="BG18" s="254"/>
      <c r="BH18" s="254"/>
      <c r="BI18" s="254"/>
      <c r="BJ18" s="254"/>
      <c r="BK18" s="254"/>
      <c r="BL18" s="254"/>
      <c r="BM18" s="254"/>
      <c r="BN18" s="254"/>
      <c r="BO18" s="254"/>
      <c r="BP18" s="254"/>
      <c r="BQ18" s="263">
        <v>12</v>
      </c>
      <c r="BR18" s="264"/>
      <c r="BS18" s="781"/>
      <c r="BT18" s="782"/>
      <c r="BU18" s="782"/>
      <c r="BV18" s="782"/>
      <c r="BW18" s="782"/>
      <c r="BX18" s="782"/>
      <c r="BY18" s="782"/>
      <c r="BZ18" s="782"/>
      <c r="CA18" s="782"/>
      <c r="CB18" s="782"/>
      <c r="CC18" s="782"/>
      <c r="CD18" s="782"/>
      <c r="CE18" s="782"/>
      <c r="CF18" s="782"/>
      <c r="CG18" s="783"/>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6"/>
      <c r="DW18" s="767"/>
      <c r="DX18" s="767"/>
      <c r="DY18" s="767"/>
      <c r="DZ18" s="768"/>
      <c r="EA18" s="255"/>
    </row>
    <row r="19" spans="1:131" s="256" customFormat="1" ht="26.25" customHeight="1">
      <c r="A19" s="262">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2"/>
      <c r="AG19" s="850"/>
      <c r="AH19" s="850"/>
      <c r="AI19" s="850"/>
      <c r="AJ19" s="851"/>
      <c r="AK19" s="853"/>
      <c r="AL19" s="854"/>
      <c r="AM19" s="854"/>
      <c r="AN19" s="854"/>
      <c r="AO19" s="854"/>
      <c r="AP19" s="854"/>
      <c r="AQ19" s="854"/>
      <c r="AR19" s="854"/>
      <c r="AS19" s="854"/>
      <c r="AT19" s="854"/>
      <c r="AU19" s="855"/>
      <c r="AV19" s="855"/>
      <c r="AW19" s="855"/>
      <c r="AX19" s="855"/>
      <c r="AY19" s="856"/>
      <c r="AZ19" s="253"/>
      <c r="BA19" s="253"/>
      <c r="BB19" s="253"/>
      <c r="BC19" s="253"/>
      <c r="BD19" s="253"/>
      <c r="BE19" s="254"/>
      <c r="BF19" s="254"/>
      <c r="BG19" s="254"/>
      <c r="BH19" s="254"/>
      <c r="BI19" s="254"/>
      <c r="BJ19" s="254"/>
      <c r="BK19" s="254"/>
      <c r="BL19" s="254"/>
      <c r="BM19" s="254"/>
      <c r="BN19" s="254"/>
      <c r="BO19" s="254"/>
      <c r="BP19" s="254"/>
      <c r="BQ19" s="263">
        <v>13</v>
      </c>
      <c r="BR19" s="264"/>
      <c r="BS19" s="781"/>
      <c r="BT19" s="782"/>
      <c r="BU19" s="782"/>
      <c r="BV19" s="782"/>
      <c r="BW19" s="782"/>
      <c r="BX19" s="782"/>
      <c r="BY19" s="782"/>
      <c r="BZ19" s="782"/>
      <c r="CA19" s="782"/>
      <c r="CB19" s="782"/>
      <c r="CC19" s="782"/>
      <c r="CD19" s="782"/>
      <c r="CE19" s="782"/>
      <c r="CF19" s="782"/>
      <c r="CG19" s="783"/>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6"/>
      <c r="DW19" s="767"/>
      <c r="DX19" s="767"/>
      <c r="DY19" s="767"/>
      <c r="DZ19" s="768"/>
      <c r="EA19" s="255"/>
    </row>
    <row r="20" spans="1:131" s="256" customFormat="1" ht="26.25" customHeight="1">
      <c r="A20" s="262">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2"/>
      <c r="AG20" s="850"/>
      <c r="AH20" s="850"/>
      <c r="AI20" s="850"/>
      <c r="AJ20" s="851"/>
      <c r="AK20" s="853"/>
      <c r="AL20" s="854"/>
      <c r="AM20" s="854"/>
      <c r="AN20" s="854"/>
      <c r="AO20" s="854"/>
      <c r="AP20" s="854"/>
      <c r="AQ20" s="854"/>
      <c r="AR20" s="854"/>
      <c r="AS20" s="854"/>
      <c r="AT20" s="854"/>
      <c r="AU20" s="855"/>
      <c r="AV20" s="855"/>
      <c r="AW20" s="855"/>
      <c r="AX20" s="855"/>
      <c r="AY20" s="856"/>
      <c r="AZ20" s="253"/>
      <c r="BA20" s="253"/>
      <c r="BB20" s="253"/>
      <c r="BC20" s="253"/>
      <c r="BD20" s="253"/>
      <c r="BE20" s="254"/>
      <c r="BF20" s="254"/>
      <c r="BG20" s="254"/>
      <c r="BH20" s="254"/>
      <c r="BI20" s="254"/>
      <c r="BJ20" s="254"/>
      <c r="BK20" s="254"/>
      <c r="BL20" s="254"/>
      <c r="BM20" s="254"/>
      <c r="BN20" s="254"/>
      <c r="BO20" s="254"/>
      <c r="BP20" s="254"/>
      <c r="BQ20" s="263">
        <v>14</v>
      </c>
      <c r="BR20" s="264"/>
      <c r="BS20" s="781"/>
      <c r="BT20" s="782"/>
      <c r="BU20" s="782"/>
      <c r="BV20" s="782"/>
      <c r="BW20" s="782"/>
      <c r="BX20" s="782"/>
      <c r="BY20" s="782"/>
      <c r="BZ20" s="782"/>
      <c r="CA20" s="782"/>
      <c r="CB20" s="782"/>
      <c r="CC20" s="782"/>
      <c r="CD20" s="782"/>
      <c r="CE20" s="782"/>
      <c r="CF20" s="782"/>
      <c r="CG20" s="783"/>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6"/>
      <c r="DW20" s="767"/>
      <c r="DX20" s="767"/>
      <c r="DY20" s="767"/>
      <c r="DZ20" s="768"/>
      <c r="EA20" s="255"/>
    </row>
    <row r="21" spans="1:131" s="256" customFormat="1" ht="26.25" customHeight="1" thickBot="1">
      <c r="A21" s="262">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2"/>
      <c r="AG21" s="850"/>
      <c r="AH21" s="850"/>
      <c r="AI21" s="850"/>
      <c r="AJ21" s="851"/>
      <c r="AK21" s="853"/>
      <c r="AL21" s="854"/>
      <c r="AM21" s="854"/>
      <c r="AN21" s="854"/>
      <c r="AO21" s="854"/>
      <c r="AP21" s="854"/>
      <c r="AQ21" s="854"/>
      <c r="AR21" s="854"/>
      <c r="AS21" s="854"/>
      <c r="AT21" s="854"/>
      <c r="AU21" s="855"/>
      <c r="AV21" s="855"/>
      <c r="AW21" s="855"/>
      <c r="AX21" s="855"/>
      <c r="AY21" s="856"/>
      <c r="AZ21" s="253"/>
      <c r="BA21" s="253"/>
      <c r="BB21" s="253"/>
      <c r="BC21" s="253"/>
      <c r="BD21" s="253"/>
      <c r="BE21" s="254"/>
      <c r="BF21" s="254"/>
      <c r="BG21" s="254"/>
      <c r="BH21" s="254"/>
      <c r="BI21" s="254"/>
      <c r="BJ21" s="254"/>
      <c r="BK21" s="254"/>
      <c r="BL21" s="254"/>
      <c r="BM21" s="254"/>
      <c r="BN21" s="254"/>
      <c r="BO21" s="254"/>
      <c r="BP21" s="254"/>
      <c r="BQ21" s="263">
        <v>15</v>
      </c>
      <c r="BR21" s="264"/>
      <c r="BS21" s="781"/>
      <c r="BT21" s="782"/>
      <c r="BU21" s="782"/>
      <c r="BV21" s="782"/>
      <c r="BW21" s="782"/>
      <c r="BX21" s="782"/>
      <c r="BY21" s="782"/>
      <c r="BZ21" s="782"/>
      <c r="CA21" s="782"/>
      <c r="CB21" s="782"/>
      <c r="CC21" s="782"/>
      <c r="CD21" s="782"/>
      <c r="CE21" s="782"/>
      <c r="CF21" s="782"/>
      <c r="CG21" s="783"/>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6"/>
      <c r="DW21" s="767"/>
      <c r="DX21" s="767"/>
      <c r="DY21" s="767"/>
      <c r="DZ21" s="768"/>
      <c r="EA21" s="255"/>
    </row>
    <row r="22" spans="1:131" s="256" customFormat="1" ht="26.25" customHeight="1">
      <c r="A22" s="262">
        <v>16</v>
      </c>
      <c r="B22" s="844"/>
      <c r="C22" s="845"/>
      <c r="D22" s="845"/>
      <c r="E22" s="845"/>
      <c r="F22" s="845"/>
      <c r="G22" s="845"/>
      <c r="H22" s="845"/>
      <c r="I22" s="845"/>
      <c r="J22" s="845"/>
      <c r="K22" s="845"/>
      <c r="L22" s="845"/>
      <c r="M22" s="845"/>
      <c r="N22" s="845"/>
      <c r="O22" s="845"/>
      <c r="P22" s="846"/>
      <c r="Q22" s="861"/>
      <c r="R22" s="862"/>
      <c r="S22" s="862"/>
      <c r="T22" s="862"/>
      <c r="U22" s="862"/>
      <c r="V22" s="862"/>
      <c r="W22" s="862"/>
      <c r="X22" s="862"/>
      <c r="Y22" s="862"/>
      <c r="Z22" s="862"/>
      <c r="AA22" s="862"/>
      <c r="AB22" s="862"/>
      <c r="AC22" s="862"/>
      <c r="AD22" s="862"/>
      <c r="AE22" s="863"/>
      <c r="AF22" s="852"/>
      <c r="AG22" s="850"/>
      <c r="AH22" s="850"/>
      <c r="AI22" s="850"/>
      <c r="AJ22" s="851"/>
      <c r="AK22" s="877"/>
      <c r="AL22" s="878"/>
      <c r="AM22" s="878"/>
      <c r="AN22" s="878"/>
      <c r="AO22" s="878"/>
      <c r="AP22" s="878"/>
      <c r="AQ22" s="878"/>
      <c r="AR22" s="878"/>
      <c r="AS22" s="878"/>
      <c r="AT22" s="878"/>
      <c r="AU22" s="879"/>
      <c r="AV22" s="879"/>
      <c r="AW22" s="879"/>
      <c r="AX22" s="879"/>
      <c r="AY22" s="880"/>
      <c r="AZ22" s="881" t="s">
        <v>395</v>
      </c>
      <c r="BA22" s="881"/>
      <c r="BB22" s="881"/>
      <c r="BC22" s="881"/>
      <c r="BD22" s="882"/>
      <c r="BE22" s="254"/>
      <c r="BF22" s="254"/>
      <c r="BG22" s="254"/>
      <c r="BH22" s="254"/>
      <c r="BI22" s="254"/>
      <c r="BJ22" s="254"/>
      <c r="BK22" s="254"/>
      <c r="BL22" s="254"/>
      <c r="BM22" s="254"/>
      <c r="BN22" s="254"/>
      <c r="BO22" s="254"/>
      <c r="BP22" s="254"/>
      <c r="BQ22" s="263">
        <v>16</v>
      </c>
      <c r="BR22" s="264"/>
      <c r="BS22" s="781"/>
      <c r="BT22" s="782"/>
      <c r="BU22" s="782"/>
      <c r="BV22" s="782"/>
      <c r="BW22" s="782"/>
      <c r="BX22" s="782"/>
      <c r="BY22" s="782"/>
      <c r="BZ22" s="782"/>
      <c r="CA22" s="782"/>
      <c r="CB22" s="782"/>
      <c r="CC22" s="782"/>
      <c r="CD22" s="782"/>
      <c r="CE22" s="782"/>
      <c r="CF22" s="782"/>
      <c r="CG22" s="783"/>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6"/>
      <c r="DW22" s="767"/>
      <c r="DX22" s="767"/>
      <c r="DY22" s="767"/>
      <c r="DZ22" s="768"/>
      <c r="EA22" s="255"/>
    </row>
    <row r="23" spans="1:131" s="256" customFormat="1" ht="26.25" customHeight="1" thickBot="1">
      <c r="A23" s="265" t="s">
        <v>396</v>
      </c>
      <c r="B23" s="864" t="s">
        <v>397</v>
      </c>
      <c r="C23" s="865"/>
      <c r="D23" s="865"/>
      <c r="E23" s="865"/>
      <c r="F23" s="865"/>
      <c r="G23" s="865"/>
      <c r="H23" s="865"/>
      <c r="I23" s="865"/>
      <c r="J23" s="865"/>
      <c r="K23" s="865"/>
      <c r="L23" s="865"/>
      <c r="M23" s="865"/>
      <c r="N23" s="865"/>
      <c r="O23" s="865"/>
      <c r="P23" s="866"/>
      <c r="Q23" s="867">
        <f>SUM(Q7:U13)</f>
        <v>12020</v>
      </c>
      <c r="R23" s="868"/>
      <c r="S23" s="868"/>
      <c r="T23" s="868"/>
      <c r="U23" s="868"/>
      <c r="V23" s="869">
        <f>SUM(V7:Z13)</f>
        <v>11447</v>
      </c>
      <c r="W23" s="870"/>
      <c r="X23" s="870"/>
      <c r="Y23" s="870"/>
      <c r="Z23" s="871"/>
      <c r="AA23" s="869">
        <f>SUM(AA7:AE13)</f>
        <v>573</v>
      </c>
      <c r="AB23" s="870"/>
      <c r="AC23" s="870"/>
      <c r="AD23" s="870"/>
      <c r="AE23" s="872"/>
      <c r="AF23" s="873">
        <v>560</v>
      </c>
      <c r="AG23" s="868"/>
      <c r="AH23" s="868"/>
      <c r="AI23" s="868"/>
      <c r="AJ23" s="874"/>
      <c r="AK23" s="875"/>
      <c r="AL23" s="876"/>
      <c r="AM23" s="876"/>
      <c r="AN23" s="876"/>
      <c r="AO23" s="876"/>
      <c r="AP23" s="869">
        <f>SUM(AP7:AT13)</f>
        <v>11403.7</v>
      </c>
      <c r="AQ23" s="870"/>
      <c r="AR23" s="870"/>
      <c r="AS23" s="870"/>
      <c r="AT23" s="871"/>
      <c r="AU23" s="869"/>
      <c r="AV23" s="870"/>
      <c r="AW23" s="870"/>
      <c r="AX23" s="870"/>
      <c r="AY23" s="872"/>
      <c r="AZ23" s="884" t="s">
        <v>398</v>
      </c>
      <c r="BA23" s="870"/>
      <c r="BB23" s="870"/>
      <c r="BC23" s="870"/>
      <c r="BD23" s="872"/>
      <c r="BE23" s="254"/>
      <c r="BF23" s="254"/>
      <c r="BG23" s="254"/>
      <c r="BH23" s="254"/>
      <c r="BI23" s="254"/>
      <c r="BJ23" s="254"/>
      <c r="BK23" s="254"/>
      <c r="BL23" s="254"/>
      <c r="BM23" s="254"/>
      <c r="BN23" s="254"/>
      <c r="BO23" s="254"/>
      <c r="BP23" s="254"/>
      <c r="BQ23" s="263">
        <v>17</v>
      </c>
      <c r="BR23" s="264"/>
      <c r="BS23" s="781"/>
      <c r="BT23" s="782"/>
      <c r="BU23" s="782"/>
      <c r="BV23" s="782"/>
      <c r="BW23" s="782"/>
      <c r="BX23" s="782"/>
      <c r="BY23" s="782"/>
      <c r="BZ23" s="782"/>
      <c r="CA23" s="782"/>
      <c r="CB23" s="782"/>
      <c r="CC23" s="782"/>
      <c r="CD23" s="782"/>
      <c r="CE23" s="782"/>
      <c r="CF23" s="782"/>
      <c r="CG23" s="783"/>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6"/>
      <c r="DW23" s="767"/>
      <c r="DX23" s="767"/>
      <c r="DY23" s="767"/>
      <c r="DZ23" s="768"/>
      <c r="EA23" s="255"/>
    </row>
    <row r="24" spans="1:131" s="256" customFormat="1" ht="26.25" customHeight="1">
      <c r="A24" s="883" t="s">
        <v>399</v>
      </c>
      <c r="B24" s="883"/>
      <c r="C24" s="883"/>
      <c r="D24" s="883"/>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253"/>
      <c r="BA24" s="253"/>
      <c r="BB24" s="253"/>
      <c r="BC24" s="253"/>
      <c r="BD24" s="253"/>
      <c r="BE24" s="254"/>
      <c r="BF24" s="254"/>
      <c r="BG24" s="254"/>
      <c r="BH24" s="254"/>
      <c r="BI24" s="254"/>
      <c r="BJ24" s="254"/>
      <c r="BK24" s="254"/>
      <c r="BL24" s="254"/>
      <c r="BM24" s="254"/>
      <c r="BN24" s="254"/>
      <c r="BO24" s="254"/>
      <c r="BP24" s="254"/>
      <c r="BQ24" s="263">
        <v>18</v>
      </c>
      <c r="BR24" s="264"/>
      <c r="BS24" s="781"/>
      <c r="BT24" s="782"/>
      <c r="BU24" s="782"/>
      <c r="BV24" s="782"/>
      <c r="BW24" s="782"/>
      <c r="BX24" s="782"/>
      <c r="BY24" s="782"/>
      <c r="BZ24" s="782"/>
      <c r="CA24" s="782"/>
      <c r="CB24" s="782"/>
      <c r="CC24" s="782"/>
      <c r="CD24" s="782"/>
      <c r="CE24" s="782"/>
      <c r="CF24" s="782"/>
      <c r="CG24" s="783"/>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6"/>
      <c r="DW24" s="767"/>
      <c r="DX24" s="767"/>
      <c r="DY24" s="767"/>
      <c r="DZ24" s="768"/>
      <c r="EA24" s="255"/>
    </row>
    <row r="25" spans="1:131" s="248" customFormat="1" ht="26.25" customHeight="1" thickBot="1">
      <c r="A25" s="838" t="s">
        <v>400</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3"/>
      <c r="BK25" s="253"/>
      <c r="BL25" s="253"/>
      <c r="BM25" s="253"/>
      <c r="BN25" s="253"/>
      <c r="BO25" s="266"/>
      <c r="BP25" s="266"/>
      <c r="BQ25" s="263">
        <v>19</v>
      </c>
      <c r="BR25" s="264"/>
      <c r="BS25" s="781"/>
      <c r="BT25" s="782"/>
      <c r="BU25" s="782"/>
      <c r="BV25" s="782"/>
      <c r="BW25" s="782"/>
      <c r="BX25" s="782"/>
      <c r="BY25" s="782"/>
      <c r="BZ25" s="782"/>
      <c r="CA25" s="782"/>
      <c r="CB25" s="782"/>
      <c r="CC25" s="782"/>
      <c r="CD25" s="782"/>
      <c r="CE25" s="782"/>
      <c r="CF25" s="782"/>
      <c r="CG25" s="783"/>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6"/>
      <c r="DW25" s="767"/>
      <c r="DX25" s="767"/>
      <c r="DY25" s="767"/>
      <c r="DZ25" s="768"/>
      <c r="EA25" s="247"/>
    </row>
    <row r="26" spans="1:131" s="248" customFormat="1" ht="26.25" customHeight="1">
      <c r="A26" s="829" t="s">
        <v>371</v>
      </c>
      <c r="B26" s="830"/>
      <c r="C26" s="830"/>
      <c r="D26" s="830"/>
      <c r="E26" s="830"/>
      <c r="F26" s="830"/>
      <c r="G26" s="830"/>
      <c r="H26" s="830"/>
      <c r="I26" s="830"/>
      <c r="J26" s="830"/>
      <c r="K26" s="830"/>
      <c r="L26" s="830"/>
      <c r="M26" s="830"/>
      <c r="N26" s="830"/>
      <c r="O26" s="830"/>
      <c r="P26" s="831"/>
      <c r="Q26" s="806" t="s">
        <v>401</v>
      </c>
      <c r="R26" s="807"/>
      <c r="S26" s="807"/>
      <c r="T26" s="807"/>
      <c r="U26" s="808"/>
      <c r="V26" s="806" t="s">
        <v>402</v>
      </c>
      <c r="W26" s="807"/>
      <c r="X26" s="807"/>
      <c r="Y26" s="807"/>
      <c r="Z26" s="808"/>
      <c r="AA26" s="806" t="s">
        <v>403</v>
      </c>
      <c r="AB26" s="807"/>
      <c r="AC26" s="807"/>
      <c r="AD26" s="807"/>
      <c r="AE26" s="807"/>
      <c r="AF26" s="885" t="s">
        <v>404</v>
      </c>
      <c r="AG26" s="886"/>
      <c r="AH26" s="886"/>
      <c r="AI26" s="886"/>
      <c r="AJ26" s="887"/>
      <c r="AK26" s="807" t="s">
        <v>405</v>
      </c>
      <c r="AL26" s="807"/>
      <c r="AM26" s="807"/>
      <c r="AN26" s="807"/>
      <c r="AO26" s="808"/>
      <c r="AP26" s="806" t="s">
        <v>406</v>
      </c>
      <c r="AQ26" s="807"/>
      <c r="AR26" s="807"/>
      <c r="AS26" s="807"/>
      <c r="AT26" s="808"/>
      <c r="AU26" s="806" t="s">
        <v>407</v>
      </c>
      <c r="AV26" s="807"/>
      <c r="AW26" s="807"/>
      <c r="AX26" s="807"/>
      <c r="AY26" s="808"/>
      <c r="AZ26" s="806" t="s">
        <v>408</v>
      </c>
      <c r="BA26" s="807"/>
      <c r="BB26" s="807"/>
      <c r="BC26" s="807"/>
      <c r="BD26" s="808"/>
      <c r="BE26" s="806" t="s">
        <v>378</v>
      </c>
      <c r="BF26" s="807"/>
      <c r="BG26" s="807"/>
      <c r="BH26" s="807"/>
      <c r="BI26" s="818"/>
      <c r="BJ26" s="253"/>
      <c r="BK26" s="253"/>
      <c r="BL26" s="253"/>
      <c r="BM26" s="253"/>
      <c r="BN26" s="253"/>
      <c r="BO26" s="266"/>
      <c r="BP26" s="266"/>
      <c r="BQ26" s="263">
        <v>20</v>
      </c>
      <c r="BR26" s="264"/>
      <c r="BS26" s="781"/>
      <c r="BT26" s="782"/>
      <c r="BU26" s="782"/>
      <c r="BV26" s="782"/>
      <c r="BW26" s="782"/>
      <c r="BX26" s="782"/>
      <c r="BY26" s="782"/>
      <c r="BZ26" s="782"/>
      <c r="CA26" s="782"/>
      <c r="CB26" s="782"/>
      <c r="CC26" s="782"/>
      <c r="CD26" s="782"/>
      <c r="CE26" s="782"/>
      <c r="CF26" s="782"/>
      <c r="CG26" s="783"/>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6"/>
      <c r="DW26" s="767"/>
      <c r="DX26" s="767"/>
      <c r="DY26" s="767"/>
      <c r="DZ26" s="768"/>
      <c r="EA26" s="247"/>
    </row>
    <row r="27" spans="1:131" s="248" customFormat="1" ht="26.25" customHeight="1" thickBot="1">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888"/>
      <c r="AG27" s="889"/>
      <c r="AH27" s="889"/>
      <c r="AI27" s="889"/>
      <c r="AJ27" s="890"/>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3"/>
      <c r="BK27" s="253"/>
      <c r="BL27" s="253"/>
      <c r="BM27" s="253"/>
      <c r="BN27" s="253"/>
      <c r="BO27" s="266"/>
      <c r="BP27" s="266"/>
      <c r="BQ27" s="263">
        <v>21</v>
      </c>
      <c r="BR27" s="264"/>
      <c r="BS27" s="781"/>
      <c r="BT27" s="782"/>
      <c r="BU27" s="782"/>
      <c r="BV27" s="782"/>
      <c r="BW27" s="782"/>
      <c r="BX27" s="782"/>
      <c r="BY27" s="782"/>
      <c r="BZ27" s="782"/>
      <c r="CA27" s="782"/>
      <c r="CB27" s="782"/>
      <c r="CC27" s="782"/>
      <c r="CD27" s="782"/>
      <c r="CE27" s="782"/>
      <c r="CF27" s="782"/>
      <c r="CG27" s="783"/>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6"/>
      <c r="DW27" s="767"/>
      <c r="DX27" s="767"/>
      <c r="DY27" s="767"/>
      <c r="DZ27" s="768"/>
      <c r="EA27" s="247"/>
    </row>
    <row r="28" spans="1:131" s="248" customFormat="1" ht="26.25" customHeight="1" thickTop="1">
      <c r="A28" s="267">
        <v>1</v>
      </c>
      <c r="B28" s="820" t="s">
        <v>409</v>
      </c>
      <c r="C28" s="821"/>
      <c r="D28" s="821"/>
      <c r="E28" s="821"/>
      <c r="F28" s="821"/>
      <c r="G28" s="821"/>
      <c r="H28" s="821"/>
      <c r="I28" s="821"/>
      <c r="J28" s="821"/>
      <c r="K28" s="821"/>
      <c r="L28" s="821"/>
      <c r="M28" s="821"/>
      <c r="N28" s="821"/>
      <c r="O28" s="821"/>
      <c r="P28" s="822"/>
      <c r="Q28" s="895">
        <v>1861</v>
      </c>
      <c r="R28" s="896"/>
      <c r="S28" s="896"/>
      <c r="T28" s="896"/>
      <c r="U28" s="896"/>
      <c r="V28" s="896">
        <v>1803</v>
      </c>
      <c r="W28" s="896"/>
      <c r="X28" s="896"/>
      <c r="Y28" s="896"/>
      <c r="Z28" s="896"/>
      <c r="AA28" s="896">
        <f>Q28-V28</f>
        <v>58</v>
      </c>
      <c r="AB28" s="896"/>
      <c r="AC28" s="896"/>
      <c r="AD28" s="896"/>
      <c r="AE28" s="897"/>
      <c r="AF28" s="898">
        <v>58</v>
      </c>
      <c r="AG28" s="896"/>
      <c r="AH28" s="896"/>
      <c r="AI28" s="896"/>
      <c r="AJ28" s="899"/>
      <c r="AK28" s="900">
        <v>152</v>
      </c>
      <c r="AL28" s="891"/>
      <c r="AM28" s="891"/>
      <c r="AN28" s="891"/>
      <c r="AO28" s="891"/>
      <c r="AP28" s="892" t="s">
        <v>543</v>
      </c>
      <c r="AQ28" s="892"/>
      <c r="AR28" s="892"/>
      <c r="AS28" s="892"/>
      <c r="AT28" s="892"/>
      <c r="AU28" s="891" t="s">
        <v>613</v>
      </c>
      <c r="AV28" s="891"/>
      <c r="AW28" s="891"/>
      <c r="AX28" s="891"/>
      <c r="AY28" s="891"/>
      <c r="AZ28" s="892" t="s">
        <v>543</v>
      </c>
      <c r="BA28" s="892"/>
      <c r="BB28" s="892"/>
      <c r="BC28" s="892"/>
      <c r="BD28" s="892"/>
      <c r="BE28" s="893"/>
      <c r="BF28" s="893"/>
      <c r="BG28" s="893"/>
      <c r="BH28" s="893"/>
      <c r="BI28" s="894"/>
      <c r="BJ28" s="253"/>
      <c r="BK28" s="253"/>
      <c r="BL28" s="253"/>
      <c r="BM28" s="253"/>
      <c r="BN28" s="253"/>
      <c r="BO28" s="266"/>
      <c r="BP28" s="266"/>
      <c r="BQ28" s="263">
        <v>22</v>
      </c>
      <c r="BR28" s="264"/>
      <c r="BS28" s="781"/>
      <c r="BT28" s="782"/>
      <c r="BU28" s="782"/>
      <c r="BV28" s="782"/>
      <c r="BW28" s="782"/>
      <c r="BX28" s="782"/>
      <c r="BY28" s="782"/>
      <c r="BZ28" s="782"/>
      <c r="CA28" s="782"/>
      <c r="CB28" s="782"/>
      <c r="CC28" s="782"/>
      <c r="CD28" s="782"/>
      <c r="CE28" s="782"/>
      <c r="CF28" s="782"/>
      <c r="CG28" s="783"/>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6"/>
      <c r="DW28" s="767"/>
      <c r="DX28" s="767"/>
      <c r="DY28" s="767"/>
      <c r="DZ28" s="768"/>
      <c r="EA28" s="247"/>
    </row>
    <row r="29" spans="1:131" s="248" customFormat="1" ht="26.25" customHeight="1">
      <c r="A29" s="267">
        <v>2</v>
      </c>
      <c r="B29" s="844" t="s">
        <v>410</v>
      </c>
      <c r="C29" s="845"/>
      <c r="D29" s="845"/>
      <c r="E29" s="845"/>
      <c r="F29" s="845"/>
      <c r="G29" s="845"/>
      <c r="H29" s="845"/>
      <c r="I29" s="845"/>
      <c r="J29" s="845"/>
      <c r="K29" s="845"/>
      <c r="L29" s="845"/>
      <c r="M29" s="845"/>
      <c r="N29" s="845"/>
      <c r="O29" s="845"/>
      <c r="P29" s="846"/>
      <c r="Q29" s="847">
        <v>2524</v>
      </c>
      <c r="R29" s="848"/>
      <c r="S29" s="848"/>
      <c r="T29" s="848"/>
      <c r="U29" s="848"/>
      <c r="V29" s="848">
        <v>2430</v>
      </c>
      <c r="W29" s="848"/>
      <c r="X29" s="848"/>
      <c r="Y29" s="848"/>
      <c r="Z29" s="848"/>
      <c r="AA29" s="849">
        <f t="shared" ref="AA29:AA44" si="1">Q29-V29</f>
        <v>94</v>
      </c>
      <c r="AB29" s="850"/>
      <c r="AC29" s="850"/>
      <c r="AD29" s="850"/>
      <c r="AE29" s="851"/>
      <c r="AF29" s="852">
        <v>94</v>
      </c>
      <c r="AG29" s="850"/>
      <c r="AH29" s="850"/>
      <c r="AI29" s="850"/>
      <c r="AJ29" s="851"/>
      <c r="AK29" s="773">
        <v>353</v>
      </c>
      <c r="AL29" s="770"/>
      <c r="AM29" s="770"/>
      <c r="AN29" s="770"/>
      <c r="AO29" s="770"/>
      <c r="AP29" s="780" t="s">
        <v>543</v>
      </c>
      <c r="AQ29" s="780"/>
      <c r="AR29" s="780"/>
      <c r="AS29" s="780"/>
      <c r="AT29" s="780"/>
      <c r="AU29" s="770" t="s">
        <v>613</v>
      </c>
      <c r="AV29" s="770"/>
      <c r="AW29" s="770"/>
      <c r="AX29" s="770"/>
      <c r="AY29" s="770"/>
      <c r="AZ29" s="780" t="s">
        <v>543</v>
      </c>
      <c r="BA29" s="780"/>
      <c r="BB29" s="780"/>
      <c r="BC29" s="780"/>
      <c r="BD29" s="780"/>
      <c r="BE29" s="901"/>
      <c r="BF29" s="901"/>
      <c r="BG29" s="901"/>
      <c r="BH29" s="901"/>
      <c r="BI29" s="902"/>
      <c r="BJ29" s="253"/>
      <c r="BK29" s="253"/>
      <c r="BL29" s="253"/>
      <c r="BM29" s="253"/>
      <c r="BN29" s="253"/>
      <c r="BO29" s="266"/>
      <c r="BP29" s="266"/>
      <c r="BQ29" s="263">
        <v>23</v>
      </c>
      <c r="BR29" s="264"/>
      <c r="BS29" s="781"/>
      <c r="BT29" s="782"/>
      <c r="BU29" s="782"/>
      <c r="BV29" s="782"/>
      <c r="BW29" s="782"/>
      <c r="BX29" s="782"/>
      <c r="BY29" s="782"/>
      <c r="BZ29" s="782"/>
      <c r="CA29" s="782"/>
      <c r="CB29" s="782"/>
      <c r="CC29" s="782"/>
      <c r="CD29" s="782"/>
      <c r="CE29" s="782"/>
      <c r="CF29" s="782"/>
      <c r="CG29" s="783"/>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6"/>
      <c r="DW29" s="767"/>
      <c r="DX29" s="767"/>
      <c r="DY29" s="767"/>
      <c r="DZ29" s="768"/>
      <c r="EA29" s="247"/>
    </row>
    <row r="30" spans="1:131" s="248" customFormat="1" ht="26.25" customHeight="1">
      <c r="A30" s="267">
        <v>3</v>
      </c>
      <c r="B30" s="844" t="s">
        <v>411</v>
      </c>
      <c r="C30" s="845"/>
      <c r="D30" s="845"/>
      <c r="E30" s="845"/>
      <c r="F30" s="845"/>
      <c r="G30" s="845"/>
      <c r="H30" s="845"/>
      <c r="I30" s="845"/>
      <c r="J30" s="845"/>
      <c r="K30" s="845"/>
      <c r="L30" s="845"/>
      <c r="M30" s="845"/>
      <c r="N30" s="845"/>
      <c r="O30" s="845"/>
      <c r="P30" s="846"/>
      <c r="Q30" s="847">
        <v>1</v>
      </c>
      <c r="R30" s="848"/>
      <c r="S30" s="848"/>
      <c r="T30" s="848"/>
      <c r="U30" s="848"/>
      <c r="V30" s="848">
        <v>1</v>
      </c>
      <c r="W30" s="848"/>
      <c r="X30" s="848"/>
      <c r="Y30" s="848"/>
      <c r="Z30" s="848"/>
      <c r="AA30" s="849" t="s">
        <v>645</v>
      </c>
      <c r="AB30" s="850"/>
      <c r="AC30" s="850"/>
      <c r="AD30" s="850"/>
      <c r="AE30" s="851"/>
      <c r="AF30" s="852" t="s">
        <v>645</v>
      </c>
      <c r="AG30" s="850"/>
      <c r="AH30" s="850"/>
      <c r="AI30" s="850"/>
      <c r="AJ30" s="851"/>
      <c r="AK30" s="770" t="s">
        <v>612</v>
      </c>
      <c r="AL30" s="770"/>
      <c r="AM30" s="770"/>
      <c r="AN30" s="770"/>
      <c r="AO30" s="770"/>
      <c r="AP30" s="780" t="s">
        <v>543</v>
      </c>
      <c r="AQ30" s="780"/>
      <c r="AR30" s="780"/>
      <c r="AS30" s="780"/>
      <c r="AT30" s="780"/>
      <c r="AU30" s="770" t="s">
        <v>613</v>
      </c>
      <c r="AV30" s="770"/>
      <c r="AW30" s="770"/>
      <c r="AX30" s="770"/>
      <c r="AY30" s="770"/>
      <c r="AZ30" s="780" t="s">
        <v>543</v>
      </c>
      <c r="BA30" s="780"/>
      <c r="BB30" s="780"/>
      <c r="BC30" s="780"/>
      <c r="BD30" s="780"/>
      <c r="BE30" s="901"/>
      <c r="BF30" s="901"/>
      <c r="BG30" s="901"/>
      <c r="BH30" s="901"/>
      <c r="BI30" s="902"/>
      <c r="BJ30" s="253"/>
      <c r="BK30" s="253"/>
      <c r="BL30" s="253"/>
      <c r="BM30" s="253"/>
      <c r="BN30" s="253"/>
      <c r="BO30" s="266"/>
      <c r="BP30" s="266"/>
      <c r="BQ30" s="263">
        <v>24</v>
      </c>
      <c r="BR30" s="264"/>
      <c r="BS30" s="781"/>
      <c r="BT30" s="782"/>
      <c r="BU30" s="782"/>
      <c r="BV30" s="782"/>
      <c r="BW30" s="782"/>
      <c r="BX30" s="782"/>
      <c r="BY30" s="782"/>
      <c r="BZ30" s="782"/>
      <c r="CA30" s="782"/>
      <c r="CB30" s="782"/>
      <c r="CC30" s="782"/>
      <c r="CD30" s="782"/>
      <c r="CE30" s="782"/>
      <c r="CF30" s="782"/>
      <c r="CG30" s="783"/>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6"/>
      <c r="DW30" s="767"/>
      <c r="DX30" s="767"/>
      <c r="DY30" s="767"/>
      <c r="DZ30" s="768"/>
      <c r="EA30" s="247"/>
    </row>
    <row r="31" spans="1:131" s="248" customFormat="1" ht="26.25" customHeight="1">
      <c r="A31" s="267">
        <v>4</v>
      </c>
      <c r="B31" s="844" t="s">
        <v>413</v>
      </c>
      <c r="C31" s="845"/>
      <c r="D31" s="845"/>
      <c r="E31" s="845"/>
      <c r="F31" s="845"/>
      <c r="G31" s="845"/>
      <c r="H31" s="845"/>
      <c r="I31" s="845"/>
      <c r="J31" s="845"/>
      <c r="K31" s="845"/>
      <c r="L31" s="845"/>
      <c r="M31" s="845"/>
      <c r="N31" s="845"/>
      <c r="O31" s="845"/>
      <c r="P31" s="846"/>
      <c r="Q31" s="847">
        <v>9</v>
      </c>
      <c r="R31" s="848"/>
      <c r="S31" s="848"/>
      <c r="T31" s="848"/>
      <c r="U31" s="848"/>
      <c r="V31" s="848" t="s">
        <v>645</v>
      </c>
      <c r="W31" s="848"/>
      <c r="X31" s="848"/>
      <c r="Y31" s="848"/>
      <c r="Z31" s="848"/>
      <c r="AA31" s="849">
        <v>9</v>
      </c>
      <c r="AB31" s="850"/>
      <c r="AC31" s="850"/>
      <c r="AD31" s="850"/>
      <c r="AE31" s="851"/>
      <c r="AF31" s="852">
        <v>9</v>
      </c>
      <c r="AG31" s="850"/>
      <c r="AH31" s="850"/>
      <c r="AI31" s="850"/>
      <c r="AJ31" s="851"/>
      <c r="AK31" s="773">
        <v>9</v>
      </c>
      <c r="AL31" s="770"/>
      <c r="AM31" s="770"/>
      <c r="AN31" s="770"/>
      <c r="AO31" s="770"/>
      <c r="AP31" s="780" t="s">
        <v>543</v>
      </c>
      <c r="AQ31" s="780"/>
      <c r="AR31" s="780"/>
      <c r="AS31" s="780"/>
      <c r="AT31" s="780"/>
      <c r="AU31" s="770" t="s">
        <v>613</v>
      </c>
      <c r="AV31" s="770"/>
      <c r="AW31" s="770"/>
      <c r="AX31" s="770"/>
      <c r="AY31" s="770"/>
      <c r="AZ31" s="780" t="s">
        <v>543</v>
      </c>
      <c r="BA31" s="780"/>
      <c r="BB31" s="780"/>
      <c r="BC31" s="780"/>
      <c r="BD31" s="780"/>
      <c r="BE31" s="901"/>
      <c r="BF31" s="901"/>
      <c r="BG31" s="901"/>
      <c r="BH31" s="901"/>
      <c r="BI31" s="902"/>
      <c r="BJ31" s="253"/>
      <c r="BK31" s="253"/>
      <c r="BL31" s="253"/>
      <c r="BM31" s="253"/>
      <c r="BN31" s="253"/>
      <c r="BO31" s="266"/>
      <c r="BP31" s="266"/>
      <c r="BQ31" s="263">
        <v>25</v>
      </c>
      <c r="BR31" s="264"/>
      <c r="BS31" s="781"/>
      <c r="BT31" s="782"/>
      <c r="BU31" s="782"/>
      <c r="BV31" s="782"/>
      <c r="BW31" s="782"/>
      <c r="BX31" s="782"/>
      <c r="BY31" s="782"/>
      <c r="BZ31" s="782"/>
      <c r="CA31" s="782"/>
      <c r="CB31" s="782"/>
      <c r="CC31" s="782"/>
      <c r="CD31" s="782"/>
      <c r="CE31" s="782"/>
      <c r="CF31" s="782"/>
      <c r="CG31" s="783"/>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6"/>
      <c r="DW31" s="767"/>
      <c r="DX31" s="767"/>
      <c r="DY31" s="767"/>
      <c r="DZ31" s="768"/>
      <c r="EA31" s="247"/>
    </row>
    <row r="32" spans="1:131" s="248" customFormat="1" ht="26.25" customHeight="1">
      <c r="A32" s="267">
        <v>5</v>
      </c>
      <c r="B32" s="844" t="s">
        <v>414</v>
      </c>
      <c r="C32" s="845"/>
      <c r="D32" s="845"/>
      <c r="E32" s="845"/>
      <c r="F32" s="845"/>
      <c r="G32" s="845"/>
      <c r="H32" s="845"/>
      <c r="I32" s="845"/>
      <c r="J32" s="845"/>
      <c r="K32" s="845"/>
      <c r="L32" s="845"/>
      <c r="M32" s="845"/>
      <c r="N32" s="845"/>
      <c r="O32" s="845"/>
      <c r="P32" s="846"/>
      <c r="Q32" s="847">
        <v>216</v>
      </c>
      <c r="R32" s="848"/>
      <c r="S32" s="848"/>
      <c r="T32" s="848"/>
      <c r="U32" s="848"/>
      <c r="V32" s="848">
        <v>215</v>
      </c>
      <c r="W32" s="848"/>
      <c r="X32" s="848"/>
      <c r="Y32" s="848"/>
      <c r="Z32" s="848"/>
      <c r="AA32" s="849">
        <f t="shared" si="1"/>
        <v>1</v>
      </c>
      <c r="AB32" s="850"/>
      <c r="AC32" s="850"/>
      <c r="AD32" s="850"/>
      <c r="AE32" s="851"/>
      <c r="AF32" s="852">
        <v>1</v>
      </c>
      <c r="AG32" s="850"/>
      <c r="AH32" s="850"/>
      <c r="AI32" s="850"/>
      <c r="AJ32" s="851"/>
      <c r="AK32" s="773">
        <v>68</v>
      </c>
      <c r="AL32" s="770"/>
      <c r="AM32" s="770"/>
      <c r="AN32" s="770"/>
      <c r="AO32" s="770"/>
      <c r="AP32" s="780" t="s">
        <v>543</v>
      </c>
      <c r="AQ32" s="780"/>
      <c r="AR32" s="780"/>
      <c r="AS32" s="780"/>
      <c r="AT32" s="780"/>
      <c r="AU32" s="770" t="s">
        <v>613</v>
      </c>
      <c r="AV32" s="770"/>
      <c r="AW32" s="770"/>
      <c r="AX32" s="770"/>
      <c r="AY32" s="770"/>
      <c r="AZ32" s="780" t="s">
        <v>543</v>
      </c>
      <c r="BA32" s="780"/>
      <c r="BB32" s="780"/>
      <c r="BC32" s="780"/>
      <c r="BD32" s="780"/>
      <c r="BE32" s="901"/>
      <c r="BF32" s="901"/>
      <c r="BG32" s="901"/>
      <c r="BH32" s="901"/>
      <c r="BI32" s="902"/>
      <c r="BJ32" s="253"/>
      <c r="BK32" s="253"/>
      <c r="BL32" s="253"/>
      <c r="BM32" s="253"/>
      <c r="BN32" s="253"/>
      <c r="BO32" s="266"/>
      <c r="BP32" s="266"/>
      <c r="BQ32" s="263">
        <v>26</v>
      </c>
      <c r="BR32" s="264"/>
      <c r="BS32" s="781"/>
      <c r="BT32" s="782"/>
      <c r="BU32" s="782"/>
      <c r="BV32" s="782"/>
      <c r="BW32" s="782"/>
      <c r="BX32" s="782"/>
      <c r="BY32" s="782"/>
      <c r="BZ32" s="782"/>
      <c r="CA32" s="782"/>
      <c r="CB32" s="782"/>
      <c r="CC32" s="782"/>
      <c r="CD32" s="782"/>
      <c r="CE32" s="782"/>
      <c r="CF32" s="782"/>
      <c r="CG32" s="783"/>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6"/>
      <c r="DW32" s="767"/>
      <c r="DX32" s="767"/>
      <c r="DY32" s="767"/>
      <c r="DZ32" s="768"/>
      <c r="EA32" s="247"/>
    </row>
    <row r="33" spans="1:131" s="248" customFormat="1" ht="26.25" customHeight="1">
      <c r="A33" s="267">
        <v>6</v>
      </c>
      <c r="B33" s="844" t="s">
        <v>415</v>
      </c>
      <c r="C33" s="845"/>
      <c r="D33" s="845"/>
      <c r="E33" s="845"/>
      <c r="F33" s="845"/>
      <c r="G33" s="845"/>
      <c r="H33" s="845"/>
      <c r="I33" s="845"/>
      <c r="J33" s="845"/>
      <c r="K33" s="845"/>
      <c r="L33" s="845"/>
      <c r="M33" s="845"/>
      <c r="N33" s="845"/>
      <c r="O33" s="845"/>
      <c r="P33" s="846"/>
      <c r="Q33" s="847">
        <v>7</v>
      </c>
      <c r="R33" s="848"/>
      <c r="S33" s="848"/>
      <c r="T33" s="848"/>
      <c r="U33" s="848"/>
      <c r="V33" s="848">
        <v>7</v>
      </c>
      <c r="W33" s="848"/>
      <c r="X33" s="848"/>
      <c r="Y33" s="848"/>
      <c r="Z33" s="848"/>
      <c r="AA33" s="849">
        <f t="shared" si="1"/>
        <v>0</v>
      </c>
      <c r="AB33" s="850"/>
      <c r="AC33" s="850"/>
      <c r="AD33" s="850"/>
      <c r="AE33" s="851"/>
      <c r="AF33" s="852">
        <v>0</v>
      </c>
      <c r="AG33" s="850"/>
      <c r="AH33" s="850"/>
      <c r="AI33" s="850"/>
      <c r="AJ33" s="851"/>
      <c r="AK33" s="770" t="s">
        <v>612</v>
      </c>
      <c r="AL33" s="770"/>
      <c r="AM33" s="770"/>
      <c r="AN33" s="770"/>
      <c r="AO33" s="770"/>
      <c r="AP33" s="780" t="s">
        <v>543</v>
      </c>
      <c r="AQ33" s="780"/>
      <c r="AR33" s="780"/>
      <c r="AS33" s="780"/>
      <c r="AT33" s="780"/>
      <c r="AU33" s="770" t="s">
        <v>613</v>
      </c>
      <c r="AV33" s="770"/>
      <c r="AW33" s="770"/>
      <c r="AX33" s="770"/>
      <c r="AY33" s="770"/>
      <c r="AZ33" s="780" t="s">
        <v>543</v>
      </c>
      <c r="BA33" s="780"/>
      <c r="BB33" s="780"/>
      <c r="BC33" s="780"/>
      <c r="BD33" s="780"/>
      <c r="BE33" s="901"/>
      <c r="BF33" s="901"/>
      <c r="BG33" s="901"/>
      <c r="BH33" s="901"/>
      <c r="BI33" s="902"/>
      <c r="BJ33" s="253"/>
      <c r="BK33" s="253"/>
      <c r="BL33" s="253"/>
      <c r="BM33" s="253"/>
      <c r="BN33" s="253"/>
      <c r="BO33" s="266"/>
      <c r="BP33" s="266"/>
      <c r="BQ33" s="263">
        <v>27</v>
      </c>
      <c r="BR33" s="264"/>
      <c r="BS33" s="781"/>
      <c r="BT33" s="782"/>
      <c r="BU33" s="782"/>
      <c r="BV33" s="782"/>
      <c r="BW33" s="782"/>
      <c r="BX33" s="782"/>
      <c r="BY33" s="782"/>
      <c r="BZ33" s="782"/>
      <c r="CA33" s="782"/>
      <c r="CB33" s="782"/>
      <c r="CC33" s="782"/>
      <c r="CD33" s="782"/>
      <c r="CE33" s="782"/>
      <c r="CF33" s="782"/>
      <c r="CG33" s="783"/>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6"/>
      <c r="DW33" s="767"/>
      <c r="DX33" s="767"/>
      <c r="DY33" s="767"/>
      <c r="DZ33" s="768"/>
      <c r="EA33" s="247"/>
    </row>
    <row r="34" spans="1:131" s="248" customFormat="1" ht="26.25" customHeight="1">
      <c r="A34" s="267">
        <v>7</v>
      </c>
      <c r="B34" s="844" t="s">
        <v>416</v>
      </c>
      <c r="C34" s="845"/>
      <c r="D34" s="845"/>
      <c r="E34" s="845"/>
      <c r="F34" s="845"/>
      <c r="G34" s="845"/>
      <c r="H34" s="845"/>
      <c r="I34" s="845"/>
      <c r="J34" s="845"/>
      <c r="K34" s="845"/>
      <c r="L34" s="845"/>
      <c r="M34" s="845"/>
      <c r="N34" s="845"/>
      <c r="O34" s="845"/>
      <c r="P34" s="846"/>
      <c r="Q34" s="847">
        <v>24</v>
      </c>
      <c r="R34" s="848"/>
      <c r="S34" s="848"/>
      <c r="T34" s="848"/>
      <c r="U34" s="848"/>
      <c r="V34" s="848">
        <v>18</v>
      </c>
      <c r="W34" s="848"/>
      <c r="X34" s="848"/>
      <c r="Y34" s="848"/>
      <c r="Z34" s="848"/>
      <c r="AA34" s="849">
        <f t="shared" si="1"/>
        <v>6</v>
      </c>
      <c r="AB34" s="850"/>
      <c r="AC34" s="850"/>
      <c r="AD34" s="850"/>
      <c r="AE34" s="851"/>
      <c r="AF34" s="852">
        <v>6</v>
      </c>
      <c r="AG34" s="850"/>
      <c r="AH34" s="850"/>
      <c r="AI34" s="850"/>
      <c r="AJ34" s="851"/>
      <c r="AK34" s="770" t="s">
        <v>612</v>
      </c>
      <c r="AL34" s="770"/>
      <c r="AM34" s="770"/>
      <c r="AN34" s="770"/>
      <c r="AO34" s="770"/>
      <c r="AP34" s="770">
        <v>31</v>
      </c>
      <c r="AQ34" s="770"/>
      <c r="AR34" s="770"/>
      <c r="AS34" s="770"/>
      <c r="AT34" s="770"/>
      <c r="AU34" s="770" t="s">
        <v>645</v>
      </c>
      <c r="AV34" s="770"/>
      <c r="AW34" s="770"/>
      <c r="AX34" s="770"/>
      <c r="AY34" s="770"/>
      <c r="AZ34" s="780" t="s">
        <v>543</v>
      </c>
      <c r="BA34" s="780"/>
      <c r="BB34" s="780"/>
      <c r="BC34" s="780"/>
      <c r="BD34" s="780"/>
      <c r="BE34" s="901" t="s">
        <v>417</v>
      </c>
      <c r="BF34" s="901"/>
      <c r="BG34" s="901"/>
      <c r="BH34" s="901"/>
      <c r="BI34" s="902"/>
      <c r="BJ34" s="253"/>
      <c r="BK34" s="253"/>
      <c r="BL34" s="253"/>
      <c r="BM34" s="253"/>
      <c r="BN34" s="253"/>
      <c r="BO34" s="266"/>
      <c r="BP34" s="266"/>
      <c r="BQ34" s="263">
        <v>28</v>
      </c>
      <c r="BR34" s="264"/>
      <c r="BS34" s="781"/>
      <c r="BT34" s="782"/>
      <c r="BU34" s="782"/>
      <c r="BV34" s="782"/>
      <c r="BW34" s="782"/>
      <c r="BX34" s="782"/>
      <c r="BY34" s="782"/>
      <c r="BZ34" s="782"/>
      <c r="CA34" s="782"/>
      <c r="CB34" s="782"/>
      <c r="CC34" s="782"/>
      <c r="CD34" s="782"/>
      <c r="CE34" s="782"/>
      <c r="CF34" s="782"/>
      <c r="CG34" s="783"/>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6"/>
      <c r="DW34" s="767"/>
      <c r="DX34" s="767"/>
      <c r="DY34" s="767"/>
      <c r="DZ34" s="768"/>
      <c r="EA34" s="247"/>
    </row>
    <row r="35" spans="1:131" s="248" customFormat="1" ht="26.25" customHeight="1">
      <c r="A35" s="267">
        <v>8</v>
      </c>
      <c r="B35" s="844" t="s">
        <v>418</v>
      </c>
      <c r="C35" s="845"/>
      <c r="D35" s="845"/>
      <c r="E35" s="845"/>
      <c r="F35" s="845"/>
      <c r="G35" s="845"/>
      <c r="H35" s="845"/>
      <c r="I35" s="845"/>
      <c r="J35" s="845"/>
      <c r="K35" s="845"/>
      <c r="L35" s="845"/>
      <c r="M35" s="845"/>
      <c r="N35" s="845"/>
      <c r="O35" s="845"/>
      <c r="P35" s="846"/>
      <c r="Q35" s="847">
        <v>187</v>
      </c>
      <c r="R35" s="848"/>
      <c r="S35" s="848"/>
      <c r="T35" s="848"/>
      <c r="U35" s="848"/>
      <c r="V35" s="848">
        <v>168</v>
      </c>
      <c r="W35" s="848"/>
      <c r="X35" s="848"/>
      <c r="Y35" s="848"/>
      <c r="Z35" s="848"/>
      <c r="AA35" s="849">
        <f t="shared" si="1"/>
        <v>19</v>
      </c>
      <c r="AB35" s="850"/>
      <c r="AC35" s="850"/>
      <c r="AD35" s="850"/>
      <c r="AE35" s="851"/>
      <c r="AF35" s="852">
        <v>19</v>
      </c>
      <c r="AG35" s="850"/>
      <c r="AH35" s="850"/>
      <c r="AI35" s="850"/>
      <c r="AJ35" s="851"/>
      <c r="AK35" s="773">
        <v>14</v>
      </c>
      <c r="AL35" s="770"/>
      <c r="AM35" s="770"/>
      <c r="AN35" s="770"/>
      <c r="AO35" s="770"/>
      <c r="AP35" s="770">
        <v>499</v>
      </c>
      <c r="AQ35" s="770"/>
      <c r="AR35" s="770"/>
      <c r="AS35" s="770"/>
      <c r="AT35" s="770"/>
      <c r="AU35" s="770">
        <v>219</v>
      </c>
      <c r="AV35" s="770"/>
      <c r="AW35" s="770"/>
      <c r="AX35" s="770"/>
      <c r="AY35" s="770"/>
      <c r="AZ35" s="780" t="s">
        <v>543</v>
      </c>
      <c r="BA35" s="780"/>
      <c r="BB35" s="780"/>
      <c r="BC35" s="780"/>
      <c r="BD35" s="780"/>
      <c r="BE35" s="901" t="s">
        <v>419</v>
      </c>
      <c r="BF35" s="901"/>
      <c r="BG35" s="901"/>
      <c r="BH35" s="901"/>
      <c r="BI35" s="902"/>
      <c r="BJ35" s="253"/>
      <c r="BK35" s="253"/>
      <c r="BL35" s="253"/>
      <c r="BM35" s="253"/>
      <c r="BN35" s="253"/>
      <c r="BO35" s="266"/>
      <c r="BP35" s="266"/>
      <c r="BQ35" s="263">
        <v>29</v>
      </c>
      <c r="BR35" s="264"/>
      <c r="BS35" s="781"/>
      <c r="BT35" s="782"/>
      <c r="BU35" s="782"/>
      <c r="BV35" s="782"/>
      <c r="BW35" s="782"/>
      <c r="BX35" s="782"/>
      <c r="BY35" s="782"/>
      <c r="BZ35" s="782"/>
      <c r="CA35" s="782"/>
      <c r="CB35" s="782"/>
      <c r="CC35" s="782"/>
      <c r="CD35" s="782"/>
      <c r="CE35" s="782"/>
      <c r="CF35" s="782"/>
      <c r="CG35" s="783"/>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6"/>
      <c r="DW35" s="767"/>
      <c r="DX35" s="767"/>
      <c r="DY35" s="767"/>
      <c r="DZ35" s="768"/>
      <c r="EA35" s="247"/>
    </row>
    <row r="36" spans="1:131" s="248" customFormat="1" ht="26.25" customHeight="1">
      <c r="A36" s="267">
        <v>9</v>
      </c>
      <c r="B36" s="844" t="s">
        <v>420</v>
      </c>
      <c r="C36" s="845"/>
      <c r="D36" s="845"/>
      <c r="E36" s="845"/>
      <c r="F36" s="845"/>
      <c r="G36" s="845"/>
      <c r="H36" s="845"/>
      <c r="I36" s="845"/>
      <c r="J36" s="845"/>
      <c r="K36" s="845"/>
      <c r="L36" s="845"/>
      <c r="M36" s="845"/>
      <c r="N36" s="845"/>
      <c r="O36" s="845"/>
      <c r="P36" s="846"/>
      <c r="Q36" s="847">
        <v>157</v>
      </c>
      <c r="R36" s="848"/>
      <c r="S36" s="848"/>
      <c r="T36" s="848"/>
      <c r="U36" s="848"/>
      <c r="V36" s="848">
        <v>115</v>
      </c>
      <c r="W36" s="848"/>
      <c r="X36" s="848"/>
      <c r="Y36" s="848"/>
      <c r="Z36" s="848"/>
      <c r="AA36" s="849">
        <v>42</v>
      </c>
      <c r="AB36" s="850"/>
      <c r="AC36" s="850"/>
      <c r="AD36" s="850"/>
      <c r="AE36" s="851"/>
      <c r="AF36" s="852">
        <v>42</v>
      </c>
      <c r="AG36" s="850"/>
      <c r="AH36" s="850"/>
      <c r="AI36" s="850"/>
      <c r="AJ36" s="851"/>
      <c r="AK36" s="770" t="s">
        <v>612</v>
      </c>
      <c r="AL36" s="770"/>
      <c r="AM36" s="770"/>
      <c r="AN36" s="770"/>
      <c r="AO36" s="770"/>
      <c r="AP36" s="770">
        <v>102</v>
      </c>
      <c r="AQ36" s="770"/>
      <c r="AR36" s="770"/>
      <c r="AS36" s="770"/>
      <c r="AT36" s="770"/>
      <c r="AU36" s="770" t="s">
        <v>645</v>
      </c>
      <c r="AV36" s="770"/>
      <c r="AW36" s="770"/>
      <c r="AX36" s="770"/>
      <c r="AY36" s="770"/>
      <c r="AZ36" s="780" t="s">
        <v>543</v>
      </c>
      <c r="BA36" s="780"/>
      <c r="BB36" s="780"/>
      <c r="BC36" s="780"/>
      <c r="BD36" s="780"/>
      <c r="BE36" s="901" t="s">
        <v>421</v>
      </c>
      <c r="BF36" s="901"/>
      <c r="BG36" s="901"/>
      <c r="BH36" s="901"/>
      <c r="BI36" s="902"/>
      <c r="BJ36" s="253"/>
      <c r="BK36" s="253"/>
      <c r="BL36" s="253"/>
      <c r="BM36" s="253"/>
      <c r="BN36" s="253"/>
      <c r="BO36" s="266"/>
      <c r="BP36" s="266"/>
      <c r="BQ36" s="263">
        <v>30</v>
      </c>
      <c r="BR36" s="264"/>
      <c r="BS36" s="781"/>
      <c r="BT36" s="782"/>
      <c r="BU36" s="782"/>
      <c r="BV36" s="782"/>
      <c r="BW36" s="782"/>
      <c r="BX36" s="782"/>
      <c r="BY36" s="782"/>
      <c r="BZ36" s="782"/>
      <c r="CA36" s="782"/>
      <c r="CB36" s="782"/>
      <c r="CC36" s="782"/>
      <c r="CD36" s="782"/>
      <c r="CE36" s="782"/>
      <c r="CF36" s="782"/>
      <c r="CG36" s="783"/>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6"/>
      <c r="DW36" s="767"/>
      <c r="DX36" s="767"/>
      <c r="DY36" s="767"/>
      <c r="DZ36" s="768"/>
      <c r="EA36" s="247"/>
    </row>
    <row r="37" spans="1:131" s="248" customFormat="1" ht="26.25" customHeight="1">
      <c r="A37" s="267">
        <v>10</v>
      </c>
      <c r="B37" s="844" t="s">
        <v>422</v>
      </c>
      <c r="C37" s="845"/>
      <c r="D37" s="845"/>
      <c r="E37" s="845"/>
      <c r="F37" s="845"/>
      <c r="G37" s="845"/>
      <c r="H37" s="845"/>
      <c r="I37" s="845"/>
      <c r="J37" s="845"/>
      <c r="K37" s="845"/>
      <c r="L37" s="845"/>
      <c r="M37" s="845"/>
      <c r="N37" s="845"/>
      <c r="O37" s="845"/>
      <c r="P37" s="846"/>
      <c r="Q37" s="847">
        <v>223</v>
      </c>
      <c r="R37" s="848"/>
      <c r="S37" s="848"/>
      <c r="T37" s="848"/>
      <c r="U37" s="848"/>
      <c r="V37" s="848">
        <v>214</v>
      </c>
      <c r="W37" s="848"/>
      <c r="X37" s="848"/>
      <c r="Y37" s="848"/>
      <c r="Z37" s="848"/>
      <c r="AA37" s="849">
        <v>8</v>
      </c>
      <c r="AB37" s="850"/>
      <c r="AC37" s="850"/>
      <c r="AD37" s="850"/>
      <c r="AE37" s="851"/>
      <c r="AF37" s="852">
        <v>8</v>
      </c>
      <c r="AG37" s="850"/>
      <c r="AH37" s="850"/>
      <c r="AI37" s="850"/>
      <c r="AJ37" s="851"/>
      <c r="AK37" s="773">
        <v>127</v>
      </c>
      <c r="AL37" s="770"/>
      <c r="AM37" s="770"/>
      <c r="AN37" s="770"/>
      <c r="AO37" s="770"/>
      <c r="AP37" s="770">
        <v>889</v>
      </c>
      <c r="AQ37" s="770"/>
      <c r="AR37" s="770"/>
      <c r="AS37" s="770"/>
      <c r="AT37" s="770"/>
      <c r="AU37" s="770">
        <v>693</v>
      </c>
      <c r="AV37" s="770"/>
      <c r="AW37" s="770"/>
      <c r="AX37" s="770"/>
      <c r="AY37" s="770"/>
      <c r="AZ37" s="780" t="s">
        <v>543</v>
      </c>
      <c r="BA37" s="780"/>
      <c r="BB37" s="780"/>
      <c r="BC37" s="780"/>
      <c r="BD37" s="780"/>
      <c r="BE37" s="901" t="s">
        <v>423</v>
      </c>
      <c r="BF37" s="901"/>
      <c r="BG37" s="901"/>
      <c r="BH37" s="901"/>
      <c r="BI37" s="902"/>
      <c r="BJ37" s="253"/>
      <c r="BK37" s="253"/>
      <c r="BL37" s="253"/>
      <c r="BM37" s="253"/>
      <c r="BN37" s="253"/>
      <c r="BO37" s="266"/>
      <c r="BP37" s="266"/>
      <c r="BQ37" s="263">
        <v>31</v>
      </c>
      <c r="BR37" s="264"/>
      <c r="BS37" s="781"/>
      <c r="BT37" s="782"/>
      <c r="BU37" s="782"/>
      <c r="BV37" s="782"/>
      <c r="BW37" s="782"/>
      <c r="BX37" s="782"/>
      <c r="BY37" s="782"/>
      <c r="BZ37" s="782"/>
      <c r="CA37" s="782"/>
      <c r="CB37" s="782"/>
      <c r="CC37" s="782"/>
      <c r="CD37" s="782"/>
      <c r="CE37" s="782"/>
      <c r="CF37" s="782"/>
      <c r="CG37" s="783"/>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6"/>
      <c r="DW37" s="767"/>
      <c r="DX37" s="767"/>
      <c r="DY37" s="767"/>
      <c r="DZ37" s="768"/>
      <c r="EA37" s="247"/>
    </row>
    <row r="38" spans="1:131" s="248" customFormat="1" ht="26.25" customHeight="1">
      <c r="A38" s="267">
        <v>11</v>
      </c>
      <c r="B38" s="844" t="s">
        <v>424</v>
      </c>
      <c r="C38" s="845"/>
      <c r="D38" s="845"/>
      <c r="E38" s="845"/>
      <c r="F38" s="845"/>
      <c r="G38" s="845"/>
      <c r="H38" s="845"/>
      <c r="I38" s="845"/>
      <c r="J38" s="845"/>
      <c r="K38" s="845"/>
      <c r="L38" s="845"/>
      <c r="M38" s="845"/>
      <c r="N38" s="845"/>
      <c r="O38" s="845"/>
      <c r="P38" s="846"/>
      <c r="Q38" s="847">
        <v>287</v>
      </c>
      <c r="R38" s="848"/>
      <c r="S38" s="848"/>
      <c r="T38" s="848"/>
      <c r="U38" s="848"/>
      <c r="V38" s="848">
        <v>247</v>
      </c>
      <c r="W38" s="848"/>
      <c r="X38" s="848"/>
      <c r="Y38" s="848"/>
      <c r="Z38" s="848"/>
      <c r="AA38" s="849">
        <f t="shared" si="1"/>
        <v>40</v>
      </c>
      <c r="AB38" s="850"/>
      <c r="AC38" s="850"/>
      <c r="AD38" s="850"/>
      <c r="AE38" s="851"/>
      <c r="AF38" s="852">
        <v>40</v>
      </c>
      <c r="AG38" s="850"/>
      <c r="AH38" s="850"/>
      <c r="AI38" s="850"/>
      <c r="AJ38" s="851"/>
      <c r="AK38" s="773">
        <v>20</v>
      </c>
      <c r="AL38" s="770"/>
      <c r="AM38" s="770"/>
      <c r="AN38" s="770"/>
      <c r="AO38" s="770"/>
      <c r="AP38" s="770">
        <v>742</v>
      </c>
      <c r="AQ38" s="770"/>
      <c r="AR38" s="770"/>
      <c r="AS38" s="770"/>
      <c r="AT38" s="770"/>
      <c r="AU38" s="770">
        <v>104</v>
      </c>
      <c r="AV38" s="770"/>
      <c r="AW38" s="770"/>
      <c r="AX38" s="770"/>
      <c r="AY38" s="770"/>
      <c r="AZ38" s="780" t="s">
        <v>543</v>
      </c>
      <c r="BA38" s="780"/>
      <c r="BB38" s="780"/>
      <c r="BC38" s="780"/>
      <c r="BD38" s="780"/>
      <c r="BE38" s="901" t="s">
        <v>417</v>
      </c>
      <c r="BF38" s="901"/>
      <c r="BG38" s="901"/>
      <c r="BH38" s="901"/>
      <c r="BI38" s="902"/>
      <c r="BJ38" s="253"/>
      <c r="BK38" s="253"/>
      <c r="BL38" s="253"/>
      <c r="BM38" s="253"/>
      <c r="BN38" s="253"/>
      <c r="BO38" s="266"/>
      <c r="BP38" s="266"/>
      <c r="BQ38" s="263">
        <v>32</v>
      </c>
      <c r="BR38" s="264"/>
      <c r="BS38" s="781"/>
      <c r="BT38" s="782"/>
      <c r="BU38" s="782"/>
      <c r="BV38" s="782"/>
      <c r="BW38" s="782"/>
      <c r="BX38" s="782"/>
      <c r="BY38" s="782"/>
      <c r="BZ38" s="782"/>
      <c r="CA38" s="782"/>
      <c r="CB38" s="782"/>
      <c r="CC38" s="782"/>
      <c r="CD38" s="782"/>
      <c r="CE38" s="782"/>
      <c r="CF38" s="782"/>
      <c r="CG38" s="783"/>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6"/>
      <c r="DW38" s="767"/>
      <c r="DX38" s="767"/>
      <c r="DY38" s="767"/>
      <c r="DZ38" s="768"/>
      <c r="EA38" s="247"/>
    </row>
    <row r="39" spans="1:131" s="248" customFormat="1" ht="26.25" customHeight="1">
      <c r="A39" s="267">
        <v>12</v>
      </c>
      <c r="B39" s="844" t="s">
        <v>425</v>
      </c>
      <c r="C39" s="845"/>
      <c r="D39" s="845"/>
      <c r="E39" s="845"/>
      <c r="F39" s="845"/>
      <c r="G39" s="845"/>
      <c r="H39" s="845"/>
      <c r="I39" s="845"/>
      <c r="J39" s="845"/>
      <c r="K39" s="845"/>
      <c r="L39" s="845"/>
      <c r="M39" s="845"/>
      <c r="N39" s="845"/>
      <c r="O39" s="845"/>
      <c r="P39" s="846"/>
      <c r="Q39" s="847">
        <v>30</v>
      </c>
      <c r="R39" s="848"/>
      <c r="S39" s="848"/>
      <c r="T39" s="848"/>
      <c r="U39" s="848"/>
      <c r="V39" s="848">
        <v>23</v>
      </c>
      <c r="W39" s="848"/>
      <c r="X39" s="848"/>
      <c r="Y39" s="848"/>
      <c r="Z39" s="848"/>
      <c r="AA39" s="849">
        <f t="shared" si="1"/>
        <v>7</v>
      </c>
      <c r="AB39" s="850"/>
      <c r="AC39" s="850"/>
      <c r="AD39" s="850"/>
      <c r="AE39" s="851"/>
      <c r="AF39" s="852">
        <v>7</v>
      </c>
      <c r="AG39" s="850"/>
      <c r="AH39" s="850"/>
      <c r="AI39" s="850"/>
      <c r="AJ39" s="851"/>
      <c r="AK39" s="773">
        <v>7</v>
      </c>
      <c r="AL39" s="770"/>
      <c r="AM39" s="770"/>
      <c r="AN39" s="770"/>
      <c r="AO39" s="770"/>
      <c r="AP39" s="770">
        <v>18</v>
      </c>
      <c r="AQ39" s="770"/>
      <c r="AR39" s="770"/>
      <c r="AS39" s="770"/>
      <c r="AT39" s="770"/>
      <c r="AU39" s="770">
        <v>4</v>
      </c>
      <c r="AV39" s="770"/>
      <c r="AW39" s="770"/>
      <c r="AX39" s="770"/>
      <c r="AY39" s="770"/>
      <c r="AZ39" s="780" t="s">
        <v>543</v>
      </c>
      <c r="BA39" s="780"/>
      <c r="BB39" s="780"/>
      <c r="BC39" s="780"/>
      <c r="BD39" s="780"/>
      <c r="BE39" s="901" t="s">
        <v>421</v>
      </c>
      <c r="BF39" s="901"/>
      <c r="BG39" s="901"/>
      <c r="BH39" s="901"/>
      <c r="BI39" s="902"/>
      <c r="BJ39" s="253"/>
      <c r="BK39" s="253"/>
      <c r="BL39" s="253"/>
      <c r="BM39" s="253"/>
      <c r="BN39" s="253"/>
      <c r="BO39" s="266"/>
      <c r="BP39" s="266"/>
      <c r="BQ39" s="263">
        <v>33</v>
      </c>
      <c r="BR39" s="264"/>
      <c r="BS39" s="781"/>
      <c r="BT39" s="782"/>
      <c r="BU39" s="782"/>
      <c r="BV39" s="782"/>
      <c r="BW39" s="782"/>
      <c r="BX39" s="782"/>
      <c r="BY39" s="782"/>
      <c r="BZ39" s="782"/>
      <c r="CA39" s="782"/>
      <c r="CB39" s="782"/>
      <c r="CC39" s="782"/>
      <c r="CD39" s="782"/>
      <c r="CE39" s="782"/>
      <c r="CF39" s="782"/>
      <c r="CG39" s="783"/>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6"/>
      <c r="DW39" s="767"/>
      <c r="DX39" s="767"/>
      <c r="DY39" s="767"/>
      <c r="DZ39" s="768"/>
      <c r="EA39" s="247"/>
    </row>
    <row r="40" spans="1:131" s="248" customFormat="1" ht="26.25" customHeight="1">
      <c r="A40" s="262">
        <v>13</v>
      </c>
      <c r="B40" s="844" t="s">
        <v>426</v>
      </c>
      <c r="C40" s="845"/>
      <c r="D40" s="845"/>
      <c r="E40" s="845"/>
      <c r="F40" s="845"/>
      <c r="G40" s="845"/>
      <c r="H40" s="845"/>
      <c r="I40" s="845"/>
      <c r="J40" s="845"/>
      <c r="K40" s="845"/>
      <c r="L40" s="845"/>
      <c r="M40" s="845"/>
      <c r="N40" s="845"/>
      <c r="O40" s="845"/>
      <c r="P40" s="846"/>
      <c r="Q40" s="847">
        <v>81</v>
      </c>
      <c r="R40" s="848"/>
      <c r="S40" s="848"/>
      <c r="T40" s="848"/>
      <c r="U40" s="848"/>
      <c r="V40" s="848">
        <v>67</v>
      </c>
      <c r="W40" s="848"/>
      <c r="X40" s="848"/>
      <c r="Y40" s="848"/>
      <c r="Z40" s="848"/>
      <c r="AA40" s="849">
        <f t="shared" si="1"/>
        <v>14</v>
      </c>
      <c r="AB40" s="850"/>
      <c r="AC40" s="850"/>
      <c r="AD40" s="850"/>
      <c r="AE40" s="851"/>
      <c r="AF40" s="852">
        <v>14</v>
      </c>
      <c r="AG40" s="850"/>
      <c r="AH40" s="850"/>
      <c r="AI40" s="850"/>
      <c r="AJ40" s="851"/>
      <c r="AK40" s="773">
        <v>56</v>
      </c>
      <c r="AL40" s="770"/>
      <c r="AM40" s="770"/>
      <c r="AN40" s="770"/>
      <c r="AO40" s="770"/>
      <c r="AP40" s="770">
        <v>199</v>
      </c>
      <c r="AQ40" s="770"/>
      <c r="AR40" s="770"/>
      <c r="AS40" s="770"/>
      <c r="AT40" s="770"/>
      <c r="AU40" s="770">
        <v>176</v>
      </c>
      <c r="AV40" s="770"/>
      <c r="AW40" s="770"/>
      <c r="AX40" s="770"/>
      <c r="AY40" s="770"/>
      <c r="AZ40" s="780" t="s">
        <v>543</v>
      </c>
      <c r="BA40" s="780"/>
      <c r="BB40" s="780"/>
      <c r="BC40" s="780"/>
      <c r="BD40" s="780"/>
      <c r="BE40" s="901" t="s">
        <v>417</v>
      </c>
      <c r="BF40" s="901"/>
      <c r="BG40" s="901"/>
      <c r="BH40" s="901"/>
      <c r="BI40" s="902"/>
      <c r="BJ40" s="253"/>
      <c r="BK40" s="253"/>
      <c r="BL40" s="253"/>
      <c r="BM40" s="253"/>
      <c r="BN40" s="253"/>
      <c r="BO40" s="266"/>
      <c r="BP40" s="266"/>
      <c r="BQ40" s="263">
        <v>34</v>
      </c>
      <c r="BR40" s="264"/>
      <c r="BS40" s="781"/>
      <c r="BT40" s="782"/>
      <c r="BU40" s="782"/>
      <c r="BV40" s="782"/>
      <c r="BW40" s="782"/>
      <c r="BX40" s="782"/>
      <c r="BY40" s="782"/>
      <c r="BZ40" s="782"/>
      <c r="CA40" s="782"/>
      <c r="CB40" s="782"/>
      <c r="CC40" s="782"/>
      <c r="CD40" s="782"/>
      <c r="CE40" s="782"/>
      <c r="CF40" s="782"/>
      <c r="CG40" s="783"/>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6"/>
      <c r="DW40" s="767"/>
      <c r="DX40" s="767"/>
      <c r="DY40" s="767"/>
      <c r="DZ40" s="768"/>
      <c r="EA40" s="247"/>
    </row>
    <row r="41" spans="1:131" s="248" customFormat="1" ht="26.25" customHeight="1">
      <c r="A41" s="262">
        <v>14</v>
      </c>
      <c r="B41" s="844" t="s">
        <v>427</v>
      </c>
      <c r="C41" s="845"/>
      <c r="D41" s="845"/>
      <c r="E41" s="845"/>
      <c r="F41" s="845"/>
      <c r="G41" s="845"/>
      <c r="H41" s="845"/>
      <c r="I41" s="845"/>
      <c r="J41" s="845"/>
      <c r="K41" s="845"/>
      <c r="L41" s="845"/>
      <c r="M41" s="845"/>
      <c r="N41" s="845"/>
      <c r="O41" s="845"/>
      <c r="P41" s="846"/>
      <c r="Q41" s="847">
        <v>146</v>
      </c>
      <c r="R41" s="848"/>
      <c r="S41" s="848"/>
      <c r="T41" s="848"/>
      <c r="U41" s="848"/>
      <c r="V41" s="848">
        <v>139</v>
      </c>
      <c r="W41" s="848"/>
      <c r="X41" s="848"/>
      <c r="Y41" s="848"/>
      <c r="Z41" s="848"/>
      <c r="AA41" s="849">
        <f t="shared" si="1"/>
        <v>7</v>
      </c>
      <c r="AB41" s="850"/>
      <c r="AC41" s="850"/>
      <c r="AD41" s="850"/>
      <c r="AE41" s="851"/>
      <c r="AF41" s="852">
        <v>7</v>
      </c>
      <c r="AG41" s="850"/>
      <c r="AH41" s="850"/>
      <c r="AI41" s="850"/>
      <c r="AJ41" s="851"/>
      <c r="AK41" s="773">
        <v>121</v>
      </c>
      <c r="AL41" s="770"/>
      <c r="AM41" s="770"/>
      <c r="AN41" s="770"/>
      <c r="AO41" s="770"/>
      <c r="AP41" s="770">
        <v>545</v>
      </c>
      <c r="AQ41" s="770"/>
      <c r="AR41" s="770"/>
      <c r="AS41" s="770"/>
      <c r="AT41" s="770"/>
      <c r="AU41" s="770">
        <v>486</v>
      </c>
      <c r="AV41" s="770"/>
      <c r="AW41" s="770"/>
      <c r="AX41" s="770"/>
      <c r="AY41" s="770"/>
      <c r="AZ41" s="780" t="s">
        <v>543</v>
      </c>
      <c r="BA41" s="780"/>
      <c r="BB41" s="780"/>
      <c r="BC41" s="780"/>
      <c r="BD41" s="780"/>
      <c r="BE41" s="901" t="s">
        <v>428</v>
      </c>
      <c r="BF41" s="901"/>
      <c r="BG41" s="901"/>
      <c r="BH41" s="901"/>
      <c r="BI41" s="902"/>
      <c r="BJ41" s="253"/>
      <c r="BK41" s="253"/>
      <c r="BL41" s="253"/>
      <c r="BM41" s="253"/>
      <c r="BN41" s="253"/>
      <c r="BO41" s="266"/>
      <c r="BP41" s="266"/>
      <c r="BQ41" s="263">
        <v>35</v>
      </c>
      <c r="BR41" s="264"/>
      <c r="BS41" s="781"/>
      <c r="BT41" s="782"/>
      <c r="BU41" s="782"/>
      <c r="BV41" s="782"/>
      <c r="BW41" s="782"/>
      <c r="BX41" s="782"/>
      <c r="BY41" s="782"/>
      <c r="BZ41" s="782"/>
      <c r="CA41" s="782"/>
      <c r="CB41" s="782"/>
      <c r="CC41" s="782"/>
      <c r="CD41" s="782"/>
      <c r="CE41" s="782"/>
      <c r="CF41" s="782"/>
      <c r="CG41" s="783"/>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6"/>
      <c r="DW41" s="767"/>
      <c r="DX41" s="767"/>
      <c r="DY41" s="767"/>
      <c r="DZ41" s="768"/>
      <c r="EA41" s="247"/>
    </row>
    <row r="42" spans="1:131" s="248" customFormat="1" ht="26.25" customHeight="1">
      <c r="A42" s="262">
        <v>15</v>
      </c>
      <c r="B42" s="844" t="s">
        <v>429</v>
      </c>
      <c r="C42" s="845"/>
      <c r="D42" s="845"/>
      <c r="E42" s="845"/>
      <c r="F42" s="845"/>
      <c r="G42" s="845"/>
      <c r="H42" s="845"/>
      <c r="I42" s="845"/>
      <c r="J42" s="845"/>
      <c r="K42" s="845"/>
      <c r="L42" s="845"/>
      <c r="M42" s="845"/>
      <c r="N42" s="845"/>
      <c r="O42" s="845"/>
      <c r="P42" s="846"/>
      <c r="Q42" s="847">
        <v>325</v>
      </c>
      <c r="R42" s="848"/>
      <c r="S42" s="848"/>
      <c r="T42" s="848"/>
      <c r="U42" s="848"/>
      <c r="V42" s="848">
        <v>303</v>
      </c>
      <c r="W42" s="848"/>
      <c r="X42" s="848"/>
      <c r="Y42" s="848"/>
      <c r="Z42" s="848"/>
      <c r="AA42" s="849">
        <f t="shared" si="1"/>
        <v>22</v>
      </c>
      <c r="AB42" s="850"/>
      <c r="AC42" s="850"/>
      <c r="AD42" s="850"/>
      <c r="AE42" s="851"/>
      <c r="AF42" s="852">
        <v>22</v>
      </c>
      <c r="AG42" s="850"/>
      <c r="AH42" s="850"/>
      <c r="AI42" s="850"/>
      <c r="AJ42" s="851"/>
      <c r="AK42" s="773">
        <v>155</v>
      </c>
      <c r="AL42" s="770"/>
      <c r="AM42" s="770"/>
      <c r="AN42" s="770"/>
      <c r="AO42" s="770"/>
      <c r="AP42" s="770">
        <v>1526</v>
      </c>
      <c r="AQ42" s="770"/>
      <c r="AR42" s="770"/>
      <c r="AS42" s="770"/>
      <c r="AT42" s="770"/>
      <c r="AU42" s="770">
        <v>1191</v>
      </c>
      <c r="AV42" s="770"/>
      <c r="AW42" s="770"/>
      <c r="AX42" s="770"/>
      <c r="AY42" s="770"/>
      <c r="AZ42" s="780" t="s">
        <v>543</v>
      </c>
      <c r="BA42" s="780"/>
      <c r="BB42" s="780"/>
      <c r="BC42" s="780"/>
      <c r="BD42" s="780"/>
      <c r="BE42" s="901" t="s">
        <v>421</v>
      </c>
      <c r="BF42" s="901"/>
      <c r="BG42" s="901"/>
      <c r="BH42" s="901"/>
      <c r="BI42" s="902"/>
      <c r="BJ42" s="253"/>
      <c r="BK42" s="253"/>
      <c r="BL42" s="253"/>
      <c r="BM42" s="253"/>
      <c r="BN42" s="253"/>
      <c r="BO42" s="266"/>
      <c r="BP42" s="266"/>
      <c r="BQ42" s="263">
        <v>36</v>
      </c>
      <c r="BR42" s="264"/>
      <c r="BS42" s="781"/>
      <c r="BT42" s="782"/>
      <c r="BU42" s="782"/>
      <c r="BV42" s="782"/>
      <c r="BW42" s="782"/>
      <c r="BX42" s="782"/>
      <c r="BY42" s="782"/>
      <c r="BZ42" s="782"/>
      <c r="CA42" s="782"/>
      <c r="CB42" s="782"/>
      <c r="CC42" s="782"/>
      <c r="CD42" s="782"/>
      <c r="CE42" s="782"/>
      <c r="CF42" s="782"/>
      <c r="CG42" s="783"/>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6"/>
      <c r="DW42" s="767"/>
      <c r="DX42" s="767"/>
      <c r="DY42" s="767"/>
      <c r="DZ42" s="768"/>
      <c r="EA42" s="247"/>
    </row>
    <row r="43" spans="1:131" s="248" customFormat="1" ht="26.25" customHeight="1">
      <c r="A43" s="262">
        <v>16</v>
      </c>
      <c r="B43" s="844" t="s">
        <v>430</v>
      </c>
      <c r="C43" s="845"/>
      <c r="D43" s="845"/>
      <c r="E43" s="845"/>
      <c r="F43" s="845"/>
      <c r="G43" s="845"/>
      <c r="H43" s="845"/>
      <c r="I43" s="845"/>
      <c r="J43" s="845"/>
      <c r="K43" s="845"/>
      <c r="L43" s="845"/>
      <c r="M43" s="845"/>
      <c r="N43" s="845"/>
      <c r="O43" s="845"/>
      <c r="P43" s="846"/>
      <c r="Q43" s="847">
        <v>310</v>
      </c>
      <c r="R43" s="848"/>
      <c r="S43" s="848"/>
      <c r="T43" s="848"/>
      <c r="U43" s="848"/>
      <c r="V43" s="848">
        <v>287</v>
      </c>
      <c r="W43" s="848"/>
      <c r="X43" s="848"/>
      <c r="Y43" s="848"/>
      <c r="Z43" s="848"/>
      <c r="AA43" s="849">
        <f t="shared" si="1"/>
        <v>23</v>
      </c>
      <c r="AB43" s="850"/>
      <c r="AC43" s="850"/>
      <c r="AD43" s="850"/>
      <c r="AE43" s="851"/>
      <c r="AF43" s="852">
        <v>23</v>
      </c>
      <c r="AG43" s="850"/>
      <c r="AH43" s="850"/>
      <c r="AI43" s="850"/>
      <c r="AJ43" s="851"/>
      <c r="AK43" s="773">
        <v>222</v>
      </c>
      <c r="AL43" s="770"/>
      <c r="AM43" s="770"/>
      <c r="AN43" s="770"/>
      <c r="AO43" s="770"/>
      <c r="AP43" s="770">
        <v>1821</v>
      </c>
      <c r="AQ43" s="770"/>
      <c r="AR43" s="770"/>
      <c r="AS43" s="770"/>
      <c r="AT43" s="770"/>
      <c r="AU43" s="770">
        <v>1411</v>
      </c>
      <c r="AV43" s="770"/>
      <c r="AW43" s="770"/>
      <c r="AX43" s="770"/>
      <c r="AY43" s="770"/>
      <c r="AZ43" s="780" t="s">
        <v>543</v>
      </c>
      <c r="BA43" s="780"/>
      <c r="BB43" s="780"/>
      <c r="BC43" s="780"/>
      <c r="BD43" s="780"/>
      <c r="BE43" s="901" t="s">
        <v>421</v>
      </c>
      <c r="BF43" s="901"/>
      <c r="BG43" s="901"/>
      <c r="BH43" s="901"/>
      <c r="BI43" s="902"/>
      <c r="BJ43" s="253"/>
      <c r="BK43" s="253"/>
      <c r="BL43" s="253"/>
      <c r="BM43" s="253"/>
      <c r="BN43" s="253"/>
      <c r="BO43" s="266"/>
      <c r="BP43" s="266"/>
      <c r="BQ43" s="263">
        <v>37</v>
      </c>
      <c r="BR43" s="264"/>
      <c r="BS43" s="781"/>
      <c r="BT43" s="782"/>
      <c r="BU43" s="782"/>
      <c r="BV43" s="782"/>
      <c r="BW43" s="782"/>
      <c r="BX43" s="782"/>
      <c r="BY43" s="782"/>
      <c r="BZ43" s="782"/>
      <c r="CA43" s="782"/>
      <c r="CB43" s="782"/>
      <c r="CC43" s="782"/>
      <c r="CD43" s="782"/>
      <c r="CE43" s="782"/>
      <c r="CF43" s="782"/>
      <c r="CG43" s="783"/>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6"/>
      <c r="DW43" s="767"/>
      <c r="DX43" s="767"/>
      <c r="DY43" s="767"/>
      <c r="DZ43" s="768"/>
      <c r="EA43" s="247"/>
    </row>
    <row r="44" spans="1:131" s="248" customFormat="1" ht="26.25" customHeight="1">
      <c r="A44" s="262">
        <v>17</v>
      </c>
      <c r="B44" s="844" t="s">
        <v>431</v>
      </c>
      <c r="C44" s="845"/>
      <c r="D44" s="845"/>
      <c r="E44" s="845"/>
      <c r="F44" s="845"/>
      <c r="G44" s="845"/>
      <c r="H44" s="845"/>
      <c r="I44" s="845"/>
      <c r="J44" s="845"/>
      <c r="K44" s="845"/>
      <c r="L44" s="845"/>
      <c r="M44" s="845"/>
      <c r="N44" s="845"/>
      <c r="O44" s="845"/>
      <c r="P44" s="846"/>
      <c r="Q44" s="847">
        <v>75</v>
      </c>
      <c r="R44" s="848"/>
      <c r="S44" s="848"/>
      <c r="T44" s="848"/>
      <c r="U44" s="848"/>
      <c r="V44" s="848">
        <v>44</v>
      </c>
      <c r="W44" s="848"/>
      <c r="X44" s="848"/>
      <c r="Y44" s="848"/>
      <c r="Z44" s="848"/>
      <c r="AA44" s="849">
        <f t="shared" si="1"/>
        <v>31</v>
      </c>
      <c r="AB44" s="850"/>
      <c r="AC44" s="850"/>
      <c r="AD44" s="850"/>
      <c r="AE44" s="851"/>
      <c r="AF44" s="852">
        <v>11</v>
      </c>
      <c r="AG44" s="850"/>
      <c r="AH44" s="850"/>
      <c r="AI44" s="850"/>
      <c r="AJ44" s="851"/>
      <c r="AK44" s="773">
        <v>11</v>
      </c>
      <c r="AL44" s="770"/>
      <c r="AM44" s="770"/>
      <c r="AN44" s="770"/>
      <c r="AO44" s="770"/>
      <c r="AP44" s="770">
        <v>33</v>
      </c>
      <c r="AQ44" s="770"/>
      <c r="AR44" s="770"/>
      <c r="AS44" s="770"/>
      <c r="AT44" s="770"/>
      <c r="AU44" s="770" t="s">
        <v>645</v>
      </c>
      <c r="AV44" s="770"/>
      <c r="AW44" s="770"/>
      <c r="AX44" s="770"/>
      <c r="AY44" s="770"/>
      <c r="AZ44" s="780" t="s">
        <v>543</v>
      </c>
      <c r="BA44" s="780"/>
      <c r="BB44" s="780"/>
      <c r="BC44" s="780"/>
      <c r="BD44" s="780"/>
      <c r="BE44" s="901" t="s">
        <v>421</v>
      </c>
      <c r="BF44" s="901"/>
      <c r="BG44" s="901"/>
      <c r="BH44" s="901"/>
      <c r="BI44" s="902"/>
      <c r="BJ44" s="253"/>
      <c r="BK44" s="253"/>
      <c r="BL44" s="253"/>
      <c r="BM44" s="253"/>
      <c r="BN44" s="253"/>
      <c r="BO44" s="266"/>
      <c r="BP44" s="266"/>
      <c r="BQ44" s="263">
        <v>38</v>
      </c>
      <c r="BR44" s="264"/>
      <c r="BS44" s="781"/>
      <c r="BT44" s="782"/>
      <c r="BU44" s="782"/>
      <c r="BV44" s="782"/>
      <c r="BW44" s="782"/>
      <c r="BX44" s="782"/>
      <c r="BY44" s="782"/>
      <c r="BZ44" s="782"/>
      <c r="CA44" s="782"/>
      <c r="CB44" s="782"/>
      <c r="CC44" s="782"/>
      <c r="CD44" s="782"/>
      <c r="CE44" s="782"/>
      <c r="CF44" s="782"/>
      <c r="CG44" s="783"/>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6"/>
      <c r="DW44" s="767"/>
      <c r="DX44" s="767"/>
      <c r="DY44" s="767"/>
      <c r="DZ44" s="768"/>
      <c r="EA44" s="247"/>
    </row>
    <row r="45" spans="1:131" s="248" customFormat="1" ht="26.25" customHeight="1">
      <c r="A45" s="262">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2"/>
      <c r="AG45" s="850"/>
      <c r="AH45" s="850"/>
      <c r="AI45" s="850"/>
      <c r="AJ45" s="851"/>
      <c r="AK45" s="773"/>
      <c r="AL45" s="770"/>
      <c r="AM45" s="770"/>
      <c r="AN45" s="770"/>
      <c r="AO45" s="770"/>
      <c r="AP45" s="770"/>
      <c r="AQ45" s="770"/>
      <c r="AR45" s="770"/>
      <c r="AS45" s="770"/>
      <c r="AT45" s="770"/>
      <c r="AU45" s="770"/>
      <c r="AV45" s="770"/>
      <c r="AW45" s="770"/>
      <c r="AX45" s="770"/>
      <c r="AY45" s="770"/>
      <c r="AZ45" s="780"/>
      <c r="BA45" s="780"/>
      <c r="BB45" s="780"/>
      <c r="BC45" s="780"/>
      <c r="BD45" s="780"/>
      <c r="BE45" s="901"/>
      <c r="BF45" s="901"/>
      <c r="BG45" s="901"/>
      <c r="BH45" s="901"/>
      <c r="BI45" s="902"/>
      <c r="BJ45" s="253"/>
      <c r="BK45" s="253"/>
      <c r="BL45" s="253"/>
      <c r="BM45" s="253"/>
      <c r="BN45" s="253"/>
      <c r="BO45" s="266"/>
      <c r="BP45" s="266"/>
      <c r="BQ45" s="263">
        <v>39</v>
      </c>
      <c r="BR45" s="264"/>
      <c r="BS45" s="781"/>
      <c r="BT45" s="782"/>
      <c r="BU45" s="782"/>
      <c r="BV45" s="782"/>
      <c r="BW45" s="782"/>
      <c r="BX45" s="782"/>
      <c r="BY45" s="782"/>
      <c r="BZ45" s="782"/>
      <c r="CA45" s="782"/>
      <c r="CB45" s="782"/>
      <c r="CC45" s="782"/>
      <c r="CD45" s="782"/>
      <c r="CE45" s="782"/>
      <c r="CF45" s="782"/>
      <c r="CG45" s="783"/>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6"/>
      <c r="DW45" s="767"/>
      <c r="DX45" s="767"/>
      <c r="DY45" s="767"/>
      <c r="DZ45" s="768"/>
      <c r="EA45" s="247"/>
    </row>
    <row r="46" spans="1:131" s="248" customFormat="1" ht="26.25" customHeight="1">
      <c r="A46" s="262">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2"/>
      <c r="AG46" s="850"/>
      <c r="AH46" s="850"/>
      <c r="AI46" s="850"/>
      <c r="AJ46" s="851"/>
      <c r="AK46" s="773"/>
      <c r="AL46" s="770"/>
      <c r="AM46" s="770"/>
      <c r="AN46" s="770"/>
      <c r="AO46" s="770"/>
      <c r="AP46" s="770"/>
      <c r="AQ46" s="770"/>
      <c r="AR46" s="770"/>
      <c r="AS46" s="770"/>
      <c r="AT46" s="770"/>
      <c r="AU46" s="770"/>
      <c r="AV46" s="770"/>
      <c r="AW46" s="770"/>
      <c r="AX46" s="770"/>
      <c r="AY46" s="770"/>
      <c r="AZ46" s="780"/>
      <c r="BA46" s="780"/>
      <c r="BB46" s="780"/>
      <c r="BC46" s="780"/>
      <c r="BD46" s="780"/>
      <c r="BE46" s="901"/>
      <c r="BF46" s="901"/>
      <c r="BG46" s="901"/>
      <c r="BH46" s="901"/>
      <c r="BI46" s="902"/>
      <c r="BJ46" s="253"/>
      <c r="BK46" s="253"/>
      <c r="BL46" s="253"/>
      <c r="BM46" s="253"/>
      <c r="BN46" s="253"/>
      <c r="BO46" s="266"/>
      <c r="BP46" s="266"/>
      <c r="BQ46" s="263">
        <v>40</v>
      </c>
      <c r="BR46" s="264"/>
      <c r="BS46" s="781"/>
      <c r="BT46" s="782"/>
      <c r="BU46" s="782"/>
      <c r="BV46" s="782"/>
      <c r="BW46" s="782"/>
      <c r="BX46" s="782"/>
      <c r="BY46" s="782"/>
      <c r="BZ46" s="782"/>
      <c r="CA46" s="782"/>
      <c r="CB46" s="782"/>
      <c r="CC46" s="782"/>
      <c r="CD46" s="782"/>
      <c r="CE46" s="782"/>
      <c r="CF46" s="782"/>
      <c r="CG46" s="783"/>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6"/>
      <c r="DW46" s="767"/>
      <c r="DX46" s="767"/>
      <c r="DY46" s="767"/>
      <c r="DZ46" s="768"/>
      <c r="EA46" s="247"/>
    </row>
    <row r="47" spans="1:131" s="248" customFormat="1" ht="26.25" customHeight="1">
      <c r="A47" s="262">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2"/>
      <c r="AG47" s="850"/>
      <c r="AH47" s="850"/>
      <c r="AI47" s="850"/>
      <c r="AJ47" s="851"/>
      <c r="AK47" s="773"/>
      <c r="AL47" s="770"/>
      <c r="AM47" s="770"/>
      <c r="AN47" s="770"/>
      <c r="AO47" s="770"/>
      <c r="AP47" s="770"/>
      <c r="AQ47" s="770"/>
      <c r="AR47" s="770"/>
      <c r="AS47" s="770"/>
      <c r="AT47" s="770"/>
      <c r="AU47" s="770"/>
      <c r="AV47" s="770"/>
      <c r="AW47" s="770"/>
      <c r="AX47" s="770"/>
      <c r="AY47" s="770"/>
      <c r="AZ47" s="780"/>
      <c r="BA47" s="780"/>
      <c r="BB47" s="780"/>
      <c r="BC47" s="780"/>
      <c r="BD47" s="780"/>
      <c r="BE47" s="901"/>
      <c r="BF47" s="901"/>
      <c r="BG47" s="901"/>
      <c r="BH47" s="901"/>
      <c r="BI47" s="902"/>
      <c r="BJ47" s="253"/>
      <c r="BK47" s="253"/>
      <c r="BL47" s="253"/>
      <c r="BM47" s="253"/>
      <c r="BN47" s="253"/>
      <c r="BO47" s="266"/>
      <c r="BP47" s="266"/>
      <c r="BQ47" s="263">
        <v>41</v>
      </c>
      <c r="BR47" s="264"/>
      <c r="BS47" s="781"/>
      <c r="BT47" s="782"/>
      <c r="BU47" s="782"/>
      <c r="BV47" s="782"/>
      <c r="BW47" s="782"/>
      <c r="BX47" s="782"/>
      <c r="BY47" s="782"/>
      <c r="BZ47" s="782"/>
      <c r="CA47" s="782"/>
      <c r="CB47" s="782"/>
      <c r="CC47" s="782"/>
      <c r="CD47" s="782"/>
      <c r="CE47" s="782"/>
      <c r="CF47" s="782"/>
      <c r="CG47" s="783"/>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6"/>
      <c r="DW47" s="767"/>
      <c r="DX47" s="767"/>
      <c r="DY47" s="767"/>
      <c r="DZ47" s="768"/>
      <c r="EA47" s="247"/>
    </row>
    <row r="48" spans="1:131" s="248" customFormat="1" ht="26.25" customHeight="1">
      <c r="A48" s="262">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2"/>
      <c r="AG48" s="850"/>
      <c r="AH48" s="850"/>
      <c r="AI48" s="850"/>
      <c r="AJ48" s="851"/>
      <c r="AK48" s="773"/>
      <c r="AL48" s="770"/>
      <c r="AM48" s="770"/>
      <c r="AN48" s="770"/>
      <c r="AO48" s="770"/>
      <c r="AP48" s="770"/>
      <c r="AQ48" s="770"/>
      <c r="AR48" s="770"/>
      <c r="AS48" s="770"/>
      <c r="AT48" s="770"/>
      <c r="AU48" s="770"/>
      <c r="AV48" s="770"/>
      <c r="AW48" s="770"/>
      <c r="AX48" s="770"/>
      <c r="AY48" s="770"/>
      <c r="AZ48" s="780"/>
      <c r="BA48" s="780"/>
      <c r="BB48" s="780"/>
      <c r="BC48" s="780"/>
      <c r="BD48" s="780"/>
      <c r="BE48" s="901"/>
      <c r="BF48" s="901"/>
      <c r="BG48" s="901"/>
      <c r="BH48" s="901"/>
      <c r="BI48" s="902"/>
      <c r="BJ48" s="253"/>
      <c r="BK48" s="253"/>
      <c r="BL48" s="253"/>
      <c r="BM48" s="253"/>
      <c r="BN48" s="253"/>
      <c r="BO48" s="266"/>
      <c r="BP48" s="266"/>
      <c r="BQ48" s="263">
        <v>42</v>
      </c>
      <c r="BR48" s="264"/>
      <c r="BS48" s="781"/>
      <c r="BT48" s="782"/>
      <c r="BU48" s="782"/>
      <c r="BV48" s="782"/>
      <c r="BW48" s="782"/>
      <c r="BX48" s="782"/>
      <c r="BY48" s="782"/>
      <c r="BZ48" s="782"/>
      <c r="CA48" s="782"/>
      <c r="CB48" s="782"/>
      <c r="CC48" s="782"/>
      <c r="CD48" s="782"/>
      <c r="CE48" s="782"/>
      <c r="CF48" s="782"/>
      <c r="CG48" s="783"/>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6"/>
      <c r="DW48" s="767"/>
      <c r="DX48" s="767"/>
      <c r="DY48" s="767"/>
      <c r="DZ48" s="768"/>
      <c r="EA48" s="247"/>
    </row>
    <row r="49" spans="1:131" s="248" customFormat="1" ht="26.25" customHeight="1">
      <c r="A49" s="262">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2"/>
      <c r="AG49" s="850"/>
      <c r="AH49" s="850"/>
      <c r="AI49" s="850"/>
      <c r="AJ49" s="851"/>
      <c r="AK49" s="773"/>
      <c r="AL49" s="770"/>
      <c r="AM49" s="770"/>
      <c r="AN49" s="770"/>
      <c r="AO49" s="770"/>
      <c r="AP49" s="770"/>
      <c r="AQ49" s="770"/>
      <c r="AR49" s="770"/>
      <c r="AS49" s="770"/>
      <c r="AT49" s="770"/>
      <c r="AU49" s="770"/>
      <c r="AV49" s="770"/>
      <c r="AW49" s="770"/>
      <c r="AX49" s="770"/>
      <c r="AY49" s="770"/>
      <c r="AZ49" s="780"/>
      <c r="BA49" s="780"/>
      <c r="BB49" s="780"/>
      <c r="BC49" s="780"/>
      <c r="BD49" s="780"/>
      <c r="BE49" s="901"/>
      <c r="BF49" s="901"/>
      <c r="BG49" s="901"/>
      <c r="BH49" s="901"/>
      <c r="BI49" s="902"/>
      <c r="BJ49" s="253"/>
      <c r="BK49" s="253"/>
      <c r="BL49" s="253"/>
      <c r="BM49" s="253"/>
      <c r="BN49" s="253"/>
      <c r="BO49" s="266"/>
      <c r="BP49" s="266"/>
      <c r="BQ49" s="263">
        <v>43</v>
      </c>
      <c r="BR49" s="264"/>
      <c r="BS49" s="781"/>
      <c r="BT49" s="782"/>
      <c r="BU49" s="782"/>
      <c r="BV49" s="782"/>
      <c r="BW49" s="782"/>
      <c r="BX49" s="782"/>
      <c r="BY49" s="782"/>
      <c r="BZ49" s="782"/>
      <c r="CA49" s="782"/>
      <c r="CB49" s="782"/>
      <c r="CC49" s="782"/>
      <c r="CD49" s="782"/>
      <c r="CE49" s="782"/>
      <c r="CF49" s="782"/>
      <c r="CG49" s="783"/>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6"/>
      <c r="DW49" s="767"/>
      <c r="DX49" s="767"/>
      <c r="DY49" s="767"/>
      <c r="DZ49" s="768"/>
      <c r="EA49" s="247"/>
    </row>
    <row r="50" spans="1:131" s="248" customFormat="1" ht="26.25" customHeight="1">
      <c r="A50" s="262">
        <v>23</v>
      </c>
      <c r="B50" s="844"/>
      <c r="C50" s="845"/>
      <c r="D50" s="845"/>
      <c r="E50" s="845"/>
      <c r="F50" s="845"/>
      <c r="G50" s="845"/>
      <c r="H50" s="845"/>
      <c r="I50" s="845"/>
      <c r="J50" s="845"/>
      <c r="K50" s="845"/>
      <c r="L50" s="845"/>
      <c r="M50" s="845"/>
      <c r="N50" s="845"/>
      <c r="O50" s="845"/>
      <c r="P50" s="846"/>
      <c r="Q50" s="903"/>
      <c r="R50" s="904"/>
      <c r="S50" s="904"/>
      <c r="T50" s="904"/>
      <c r="U50" s="904"/>
      <c r="V50" s="904"/>
      <c r="W50" s="904"/>
      <c r="X50" s="904"/>
      <c r="Y50" s="904"/>
      <c r="Z50" s="904"/>
      <c r="AA50" s="904"/>
      <c r="AB50" s="904"/>
      <c r="AC50" s="904"/>
      <c r="AD50" s="904"/>
      <c r="AE50" s="905"/>
      <c r="AF50" s="852"/>
      <c r="AG50" s="850"/>
      <c r="AH50" s="850"/>
      <c r="AI50" s="850"/>
      <c r="AJ50" s="851"/>
      <c r="AK50" s="906"/>
      <c r="AL50" s="904"/>
      <c r="AM50" s="904"/>
      <c r="AN50" s="904"/>
      <c r="AO50" s="904"/>
      <c r="AP50" s="904"/>
      <c r="AQ50" s="904"/>
      <c r="AR50" s="904"/>
      <c r="AS50" s="904"/>
      <c r="AT50" s="904"/>
      <c r="AU50" s="904"/>
      <c r="AV50" s="904"/>
      <c r="AW50" s="904"/>
      <c r="AX50" s="904"/>
      <c r="AY50" s="904"/>
      <c r="AZ50" s="907"/>
      <c r="BA50" s="907"/>
      <c r="BB50" s="907"/>
      <c r="BC50" s="907"/>
      <c r="BD50" s="907"/>
      <c r="BE50" s="901"/>
      <c r="BF50" s="901"/>
      <c r="BG50" s="901"/>
      <c r="BH50" s="901"/>
      <c r="BI50" s="902"/>
      <c r="BJ50" s="253"/>
      <c r="BK50" s="253"/>
      <c r="BL50" s="253"/>
      <c r="BM50" s="253"/>
      <c r="BN50" s="253"/>
      <c r="BO50" s="266"/>
      <c r="BP50" s="266"/>
      <c r="BQ50" s="263">
        <v>44</v>
      </c>
      <c r="BR50" s="264"/>
      <c r="BS50" s="781"/>
      <c r="BT50" s="782"/>
      <c r="BU50" s="782"/>
      <c r="BV50" s="782"/>
      <c r="BW50" s="782"/>
      <c r="BX50" s="782"/>
      <c r="BY50" s="782"/>
      <c r="BZ50" s="782"/>
      <c r="CA50" s="782"/>
      <c r="CB50" s="782"/>
      <c r="CC50" s="782"/>
      <c r="CD50" s="782"/>
      <c r="CE50" s="782"/>
      <c r="CF50" s="782"/>
      <c r="CG50" s="783"/>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6"/>
      <c r="DW50" s="767"/>
      <c r="DX50" s="767"/>
      <c r="DY50" s="767"/>
      <c r="DZ50" s="768"/>
      <c r="EA50" s="247"/>
    </row>
    <row r="51" spans="1:131" s="248" customFormat="1" ht="26.25" customHeight="1">
      <c r="A51" s="262">
        <v>24</v>
      </c>
      <c r="B51" s="844"/>
      <c r="C51" s="845"/>
      <c r="D51" s="845"/>
      <c r="E51" s="845"/>
      <c r="F51" s="845"/>
      <c r="G51" s="845"/>
      <c r="H51" s="845"/>
      <c r="I51" s="845"/>
      <c r="J51" s="845"/>
      <c r="K51" s="845"/>
      <c r="L51" s="845"/>
      <c r="M51" s="845"/>
      <c r="N51" s="845"/>
      <c r="O51" s="845"/>
      <c r="P51" s="846"/>
      <c r="Q51" s="903"/>
      <c r="R51" s="904"/>
      <c r="S51" s="904"/>
      <c r="T51" s="904"/>
      <c r="U51" s="904"/>
      <c r="V51" s="904"/>
      <c r="W51" s="904"/>
      <c r="X51" s="904"/>
      <c r="Y51" s="904"/>
      <c r="Z51" s="904"/>
      <c r="AA51" s="904"/>
      <c r="AB51" s="904"/>
      <c r="AC51" s="904"/>
      <c r="AD51" s="904"/>
      <c r="AE51" s="905"/>
      <c r="AF51" s="852"/>
      <c r="AG51" s="850"/>
      <c r="AH51" s="850"/>
      <c r="AI51" s="850"/>
      <c r="AJ51" s="851"/>
      <c r="AK51" s="906"/>
      <c r="AL51" s="904"/>
      <c r="AM51" s="904"/>
      <c r="AN51" s="904"/>
      <c r="AO51" s="904"/>
      <c r="AP51" s="904"/>
      <c r="AQ51" s="904"/>
      <c r="AR51" s="904"/>
      <c r="AS51" s="904"/>
      <c r="AT51" s="904"/>
      <c r="AU51" s="904"/>
      <c r="AV51" s="904"/>
      <c r="AW51" s="904"/>
      <c r="AX51" s="904"/>
      <c r="AY51" s="904"/>
      <c r="AZ51" s="907"/>
      <c r="BA51" s="907"/>
      <c r="BB51" s="907"/>
      <c r="BC51" s="907"/>
      <c r="BD51" s="907"/>
      <c r="BE51" s="901"/>
      <c r="BF51" s="901"/>
      <c r="BG51" s="901"/>
      <c r="BH51" s="901"/>
      <c r="BI51" s="902"/>
      <c r="BJ51" s="253"/>
      <c r="BK51" s="253"/>
      <c r="BL51" s="253"/>
      <c r="BM51" s="253"/>
      <c r="BN51" s="253"/>
      <c r="BO51" s="266"/>
      <c r="BP51" s="266"/>
      <c r="BQ51" s="263">
        <v>45</v>
      </c>
      <c r="BR51" s="264"/>
      <c r="BS51" s="781"/>
      <c r="BT51" s="782"/>
      <c r="BU51" s="782"/>
      <c r="BV51" s="782"/>
      <c r="BW51" s="782"/>
      <c r="BX51" s="782"/>
      <c r="BY51" s="782"/>
      <c r="BZ51" s="782"/>
      <c r="CA51" s="782"/>
      <c r="CB51" s="782"/>
      <c r="CC51" s="782"/>
      <c r="CD51" s="782"/>
      <c r="CE51" s="782"/>
      <c r="CF51" s="782"/>
      <c r="CG51" s="783"/>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6"/>
      <c r="DW51" s="767"/>
      <c r="DX51" s="767"/>
      <c r="DY51" s="767"/>
      <c r="DZ51" s="768"/>
      <c r="EA51" s="247"/>
    </row>
    <row r="52" spans="1:131" s="248" customFormat="1" ht="26.25" customHeight="1">
      <c r="A52" s="262">
        <v>25</v>
      </c>
      <c r="B52" s="844"/>
      <c r="C52" s="845"/>
      <c r="D52" s="845"/>
      <c r="E52" s="845"/>
      <c r="F52" s="845"/>
      <c r="G52" s="845"/>
      <c r="H52" s="845"/>
      <c r="I52" s="845"/>
      <c r="J52" s="845"/>
      <c r="K52" s="845"/>
      <c r="L52" s="845"/>
      <c r="M52" s="845"/>
      <c r="N52" s="845"/>
      <c r="O52" s="845"/>
      <c r="P52" s="846"/>
      <c r="Q52" s="903"/>
      <c r="R52" s="904"/>
      <c r="S52" s="904"/>
      <c r="T52" s="904"/>
      <c r="U52" s="904"/>
      <c r="V52" s="904"/>
      <c r="W52" s="904"/>
      <c r="X52" s="904"/>
      <c r="Y52" s="904"/>
      <c r="Z52" s="904"/>
      <c r="AA52" s="904"/>
      <c r="AB52" s="904"/>
      <c r="AC52" s="904"/>
      <c r="AD52" s="904"/>
      <c r="AE52" s="905"/>
      <c r="AF52" s="852"/>
      <c r="AG52" s="850"/>
      <c r="AH52" s="850"/>
      <c r="AI52" s="850"/>
      <c r="AJ52" s="851"/>
      <c r="AK52" s="906"/>
      <c r="AL52" s="904"/>
      <c r="AM52" s="904"/>
      <c r="AN52" s="904"/>
      <c r="AO52" s="904"/>
      <c r="AP52" s="904"/>
      <c r="AQ52" s="904"/>
      <c r="AR52" s="904"/>
      <c r="AS52" s="904"/>
      <c r="AT52" s="904"/>
      <c r="AU52" s="904"/>
      <c r="AV52" s="904"/>
      <c r="AW52" s="904"/>
      <c r="AX52" s="904"/>
      <c r="AY52" s="904"/>
      <c r="AZ52" s="907"/>
      <c r="BA52" s="907"/>
      <c r="BB52" s="907"/>
      <c r="BC52" s="907"/>
      <c r="BD52" s="907"/>
      <c r="BE52" s="901"/>
      <c r="BF52" s="901"/>
      <c r="BG52" s="901"/>
      <c r="BH52" s="901"/>
      <c r="BI52" s="902"/>
      <c r="BJ52" s="253"/>
      <c r="BK52" s="253"/>
      <c r="BL52" s="253"/>
      <c r="BM52" s="253"/>
      <c r="BN52" s="253"/>
      <c r="BO52" s="266"/>
      <c r="BP52" s="266"/>
      <c r="BQ52" s="263">
        <v>46</v>
      </c>
      <c r="BR52" s="264"/>
      <c r="BS52" s="781"/>
      <c r="BT52" s="782"/>
      <c r="BU52" s="782"/>
      <c r="BV52" s="782"/>
      <c r="BW52" s="782"/>
      <c r="BX52" s="782"/>
      <c r="BY52" s="782"/>
      <c r="BZ52" s="782"/>
      <c r="CA52" s="782"/>
      <c r="CB52" s="782"/>
      <c r="CC52" s="782"/>
      <c r="CD52" s="782"/>
      <c r="CE52" s="782"/>
      <c r="CF52" s="782"/>
      <c r="CG52" s="783"/>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6"/>
      <c r="DW52" s="767"/>
      <c r="DX52" s="767"/>
      <c r="DY52" s="767"/>
      <c r="DZ52" s="768"/>
      <c r="EA52" s="247"/>
    </row>
    <row r="53" spans="1:131" s="248" customFormat="1" ht="26.25" customHeight="1">
      <c r="A53" s="262">
        <v>26</v>
      </c>
      <c r="B53" s="844"/>
      <c r="C53" s="845"/>
      <c r="D53" s="845"/>
      <c r="E53" s="845"/>
      <c r="F53" s="845"/>
      <c r="G53" s="845"/>
      <c r="H53" s="845"/>
      <c r="I53" s="845"/>
      <c r="J53" s="845"/>
      <c r="K53" s="845"/>
      <c r="L53" s="845"/>
      <c r="M53" s="845"/>
      <c r="N53" s="845"/>
      <c r="O53" s="845"/>
      <c r="P53" s="846"/>
      <c r="Q53" s="903"/>
      <c r="R53" s="904"/>
      <c r="S53" s="904"/>
      <c r="T53" s="904"/>
      <c r="U53" s="904"/>
      <c r="V53" s="904"/>
      <c r="W53" s="904"/>
      <c r="X53" s="904"/>
      <c r="Y53" s="904"/>
      <c r="Z53" s="904"/>
      <c r="AA53" s="904"/>
      <c r="AB53" s="904"/>
      <c r="AC53" s="904"/>
      <c r="AD53" s="904"/>
      <c r="AE53" s="905"/>
      <c r="AF53" s="852"/>
      <c r="AG53" s="850"/>
      <c r="AH53" s="850"/>
      <c r="AI53" s="850"/>
      <c r="AJ53" s="851"/>
      <c r="AK53" s="906"/>
      <c r="AL53" s="904"/>
      <c r="AM53" s="904"/>
      <c r="AN53" s="904"/>
      <c r="AO53" s="904"/>
      <c r="AP53" s="904"/>
      <c r="AQ53" s="904"/>
      <c r="AR53" s="904"/>
      <c r="AS53" s="904"/>
      <c r="AT53" s="904"/>
      <c r="AU53" s="904"/>
      <c r="AV53" s="904"/>
      <c r="AW53" s="904"/>
      <c r="AX53" s="904"/>
      <c r="AY53" s="904"/>
      <c r="AZ53" s="907"/>
      <c r="BA53" s="907"/>
      <c r="BB53" s="907"/>
      <c r="BC53" s="907"/>
      <c r="BD53" s="907"/>
      <c r="BE53" s="901"/>
      <c r="BF53" s="901"/>
      <c r="BG53" s="901"/>
      <c r="BH53" s="901"/>
      <c r="BI53" s="902"/>
      <c r="BJ53" s="253"/>
      <c r="BK53" s="253"/>
      <c r="BL53" s="253"/>
      <c r="BM53" s="253"/>
      <c r="BN53" s="253"/>
      <c r="BO53" s="266"/>
      <c r="BP53" s="266"/>
      <c r="BQ53" s="263">
        <v>47</v>
      </c>
      <c r="BR53" s="264"/>
      <c r="BS53" s="781"/>
      <c r="BT53" s="782"/>
      <c r="BU53" s="782"/>
      <c r="BV53" s="782"/>
      <c r="BW53" s="782"/>
      <c r="BX53" s="782"/>
      <c r="BY53" s="782"/>
      <c r="BZ53" s="782"/>
      <c r="CA53" s="782"/>
      <c r="CB53" s="782"/>
      <c r="CC53" s="782"/>
      <c r="CD53" s="782"/>
      <c r="CE53" s="782"/>
      <c r="CF53" s="782"/>
      <c r="CG53" s="783"/>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6"/>
      <c r="DW53" s="767"/>
      <c r="DX53" s="767"/>
      <c r="DY53" s="767"/>
      <c r="DZ53" s="768"/>
      <c r="EA53" s="247"/>
    </row>
    <row r="54" spans="1:131" s="248" customFormat="1" ht="26.25" customHeight="1">
      <c r="A54" s="262">
        <v>27</v>
      </c>
      <c r="B54" s="844"/>
      <c r="C54" s="845"/>
      <c r="D54" s="845"/>
      <c r="E54" s="845"/>
      <c r="F54" s="845"/>
      <c r="G54" s="845"/>
      <c r="H54" s="845"/>
      <c r="I54" s="845"/>
      <c r="J54" s="845"/>
      <c r="K54" s="845"/>
      <c r="L54" s="845"/>
      <c r="M54" s="845"/>
      <c r="N54" s="845"/>
      <c r="O54" s="845"/>
      <c r="P54" s="846"/>
      <c r="Q54" s="903"/>
      <c r="R54" s="904"/>
      <c r="S54" s="904"/>
      <c r="T54" s="904"/>
      <c r="U54" s="904"/>
      <c r="V54" s="904"/>
      <c r="W54" s="904"/>
      <c r="X54" s="904"/>
      <c r="Y54" s="904"/>
      <c r="Z54" s="904"/>
      <c r="AA54" s="904"/>
      <c r="AB54" s="904"/>
      <c r="AC54" s="904"/>
      <c r="AD54" s="904"/>
      <c r="AE54" s="905"/>
      <c r="AF54" s="852"/>
      <c r="AG54" s="850"/>
      <c r="AH54" s="850"/>
      <c r="AI54" s="850"/>
      <c r="AJ54" s="851"/>
      <c r="AK54" s="906"/>
      <c r="AL54" s="904"/>
      <c r="AM54" s="904"/>
      <c r="AN54" s="904"/>
      <c r="AO54" s="904"/>
      <c r="AP54" s="904"/>
      <c r="AQ54" s="904"/>
      <c r="AR54" s="904"/>
      <c r="AS54" s="904"/>
      <c r="AT54" s="904"/>
      <c r="AU54" s="904"/>
      <c r="AV54" s="904"/>
      <c r="AW54" s="904"/>
      <c r="AX54" s="904"/>
      <c r="AY54" s="904"/>
      <c r="AZ54" s="907"/>
      <c r="BA54" s="907"/>
      <c r="BB54" s="907"/>
      <c r="BC54" s="907"/>
      <c r="BD54" s="907"/>
      <c r="BE54" s="901"/>
      <c r="BF54" s="901"/>
      <c r="BG54" s="901"/>
      <c r="BH54" s="901"/>
      <c r="BI54" s="902"/>
      <c r="BJ54" s="253"/>
      <c r="BK54" s="253"/>
      <c r="BL54" s="253"/>
      <c r="BM54" s="253"/>
      <c r="BN54" s="253"/>
      <c r="BO54" s="266"/>
      <c r="BP54" s="266"/>
      <c r="BQ54" s="263">
        <v>48</v>
      </c>
      <c r="BR54" s="264"/>
      <c r="BS54" s="781"/>
      <c r="BT54" s="782"/>
      <c r="BU54" s="782"/>
      <c r="BV54" s="782"/>
      <c r="BW54" s="782"/>
      <c r="BX54" s="782"/>
      <c r="BY54" s="782"/>
      <c r="BZ54" s="782"/>
      <c r="CA54" s="782"/>
      <c r="CB54" s="782"/>
      <c r="CC54" s="782"/>
      <c r="CD54" s="782"/>
      <c r="CE54" s="782"/>
      <c r="CF54" s="782"/>
      <c r="CG54" s="783"/>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6"/>
      <c r="DW54" s="767"/>
      <c r="DX54" s="767"/>
      <c r="DY54" s="767"/>
      <c r="DZ54" s="768"/>
      <c r="EA54" s="247"/>
    </row>
    <row r="55" spans="1:131" s="248" customFormat="1" ht="26.25" customHeight="1">
      <c r="A55" s="262">
        <v>28</v>
      </c>
      <c r="B55" s="844"/>
      <c r="C55" s="845"/>
      <c r="D55" s="845"/>
      <c r="E55" s="845"/>
      <c r="F55" s="845"/>
      <c r="G55" s="845"/>
      <c r="H55" s="845"/>
      <c r="I55" s="845"/>
      <c r="J55" s="845"/>
      <c r="K55" s="845"/>
      <c r="L55" s="845"/>
      <c r="M55" s="845"/>
      <c r="N55" s="845"/>
      <c r="O55" s="845"/>
      <c r="P55" s="846"/>
      <c r="Q55" s="903"/>
      <c r="R55" s="904"/>
      <c r="S55" s="904"/>
      <c r="T55" s="904"/>
      <c r="U55" s="904"/>
      <c r="V55" s="904"/>
      <c r="W55" s="904"/>
      <c r="X55" s="904"/>
      <c r="Y55" s="904"/>
      <c r="Z55" s="904"/>
      <c r="AA55" s="904"/>
      <c r="AB55" s="904"/>
      <c r="AC55" s="904"/>
      <c r="AD55" s="904"/>
      <c r="AE55" s="905"/>
      <c r="AF55" s="852"/>
      <c r="AG55" s="850"/>
      <c r="AH55" s="850"/>
      <c r="AI55" s="850"/>
      <c r="AJ55" s="851"/>
      <c r="AK55" s="906"/>
      <c r="AL55" s="904"/>
      <c r="AM55" s="904"/>
      <c r="AN55" s="904"/>
      <c r="AO55" s="904"/>
      <c r="AP55" s="904"/>
      <c r="AQ55" s="904"/>
      <c r="AR55" s="904"/>
      <c r="AS55" s="904"/>
      <c r="AT55" s="904"/>
      <c r="AU55" s="904"/>
      <c r="AV55" s="904"/>
      <c r="AW55" s="904"/>
      <c r="AX55" s="904"/>
      <c r="AY55" s="904"/>
      <c r="AZ55" s="907"/>
      <c r="BA55" s="907"/>
      <c r="BB55" s="907"/>
      <c r="BC55" s="907"/>
      <c r="BD55" s="907"/>
      <c r="BE55" s="901"/>
      <c r="BF55" s="901"/>
      <c r="BG55" s="901"/>
      <c r="BH55" s="901"/>
      <c r="BI55" s="902"/>
      <c r="BJ55" s="253"/>
      <c r="BK55" s="253"/>
      <c r="BL55" s="253"/>
      <c r="BM55" s="253"/>
      <c r="BN55" s="253"/>
      <c r="BO55" s="266"/>
      <c r="BP55" s="266"/>
      <c r="BQ55" s="263">
        <v>49</v>
      </c>
      <c r="BR55" s="264"/>
      <c r="BS55" s="781"/>
      <c r="BT55" s="782"/>
      <c r="BU55" s="782"/>
      <c r="BV55" s="782"/>
      <c r="BW55" s="782"/>
      <c r="BX55" s="782"/>
      <c r="BY55" s="782"/>
      <c r="BZ55" s="782"/>
      <c r="CA55" s="782"/>
      <c r="CB55" s="782"/>
      <c r="CC55" s="782"/>
      <c r="CD55" s="782"/>
      <c r="CE55" s="782"/>
      <c r="CF55" s="782"/>
      <c r="CG55" s="783"/>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6"/>
      <c r="DW55" s="767"/>
      <c r="DX55" s="767"/>
      <c r="DY55" s="767"/>
      <c r="DZ55" s="768"/>
      <c r="EA55" s="247"/>
    </row>
    <row r="56" spans="1:131" s="248" customFormat="1" ht="26.25" customHeight="1">
      <c r="A56" s="262">
        <v>29</v>
      </c>
      <c r="B56" s="844"/>
      <c r="C56" s="845"/>
      <c r="D56" s="845"/>
      <c r="E56" s="845"/>
      <c r="F56" s="845"/>
      <c r="G56" s="845"/>
      <c r="H56" s="845"/>
      <c r="I56" s="845"/>
      <c r="J56" s="845"/>
      <c r="K56" s="845"/>
      <c r="L56" s="845"/>
      <c r="M56" s="845"/>
      <c r="N56" s="845"/>
      <c r="O56" s="845"/>
      <c r="P56" s="846"/>
      <c r="Q56" s="903"/>
      <c r="R56" s="904"/>
      <c r="S56" s="904"/>
      <c r="T56" s="904"/>
      <c r="U56" s="904"/>
      <c r="V56" s="904"/>
      <c r="W56" s="904"/>
      <c r="X56" s="904"/>
      <c r="Y56" s="904"/>
      <c r="Z56" s="904"/>
      <c r="AA56" s="904"/>
      <c r="AB56" s="904"/>
      <c r="AC56" s="904"/>
      <c r="AD56" s="904"/>
      <c r="AE56" s="905"/>
      <c r="AF56" s="852"/>
      <c r="AG56" s="850"/>
      <c r="AH56" s="850"/>
      <c r="AI56" s="850"/>
      <c r="AJ56" s="851"/>
      <c r="AK56" s="906"/>
      <c r="AL56" s="904"/>
      <c r="AM56" s="904"/>
      <c r="AN56" s="904"/>
      <c r="AO56" s="904"/>
      <c r="AP56" s="904"/>
      <c r="AQ56" s="904"/>
      <c r="AR56" s="904"/>
      <c r="AS56" s="904"/>
      <c r="AT56" s="904"/>
      <c r="AU56" s="904"/>
      <c r="AV56" s="904"/>
      <c r="AW56" s="904"/>
      <c r="AX56" s="904"/>
      <c r="AY56" s="904"/>
      <c r="AZ56" s="907"/>
      <c r="BA56" s="907"/>
      <c r="BB56" s="907"/>
      <c r="BC56" s="907"/>
      <c r="BD56" s="907"/>
      <c r="BE56" s="901"/>
      <c r="BF56" s="901"/>
      <c r="BG56" s="901"/>
      <c r="BH56" s="901"/>
      <c r="BI56" s="902"/>
      <c r="BJ56" s="253"/>
      <c r="BK56" s="253"/>
      <c r="BL56" s="253"/>
      <c r="BM56" s="253"/>
      <c r="BN56" s="253"/>
      <c r="BO56" s="266"/>
      <c r="BP56" s="266"/>
      <c r="BQ56" s="263">
        <v>50</v>
      </c>
      <c r="BR56" s="264"/>
      <c r="BS56" s="781"/>
      <c r="BT56" s="782"/>
      <c r="BU56" s="782"/>
      <c r="BV56" s="782"/>
      <c r="BW56" s="782"/>
      <c r="BX56" s="782"/>
      <c r="BY56" s="782"/>
      <c r="BZ56" s="782"/>
      <c r="CA56" s="782"/>
      <c r="CB56" s="782"/>
      <c r="CC56" s="782"/>
      <c r="CD56" s="782"/>
      <c r="CE56" s="782"/>
      <c r="CF56" s="782"/>
      <c r="CG56" s="783"/>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6"/>
      <c r="DW56" s="767"/>
      <c r="DX56" s="767"/>
      <c r="DY56" s="767"/>
      <c r="DZ56" s="768"/>
      <c r="EA56" s="247"/>
    </row>
    <row r="57" spans="1:131" s="248" customFormat="1" ht="26.25" customHeight="1">
      <c r="A57" s="262">
        <v>30</v>
      </c>
      <c r="B57" s="844"/>
      <c r="C57" s="845"/>
      <c r="D57" s="845"/>
      <c r="E57" s="845"/>
      <c r="F57" s="845"/>
      <c r="G57" s="845"/>
      <c r="H57" s="845"/>
      <c r="I57" s="845"/>
      <c r="J57" s="845"/>
      <c r="K57" s="845"/>
      <c r="L57" s="845"/>
      <c r="M57" s="845"/>
      <c r="N57" s="845"/>
      <c r="O57" s="845"/>
      <c r="P57" s="846"/>
      <c r="Q57" s="903"/>
      <c r="R57" s="904"/>
      <c r="S57" s="904"/>
      <c r="T57" s="904"/>
      <c r="U57" s="904"/>
      <c r="V57" s="904"/>
      <c r="W57" s="904"/>
      <c r="X57" s="904"/>
      <c r="Y57" s="904"/>
      <c r="Z57" s="904"/>
      <c r="AA57" s="904"/>
      <c r="AB57" s="904"/>
      <c r="AC57" s="904"/>
      <c r="AD57" s="904"/>
      <c r="AE57" s="905"/>
      <c r="AF57" s="852"/>
      <c r="AG57" s="850"/>
      <c r="AH57" s="850"/>
      <c r="AI57" s="850"/>
      <c r="AJ57" s="851"/>
      <c r="AK57" s="906"/>
      <c r="AL57" s="904"/>
      <c r="AM57" s="904"/>
      <c r="AN57" s="904"/>
      <c r="AO57" s="904"/>
      <c r="AP57" s="904"/>
      <c r="AQ57" s="904"/>
      <c r="AR57" s="904"/>
      <c r="AS57" s="904"/>
      <c r="AT57" s="904"/>
      <c r="AU57" s="904"/>
      <c r="AV57" s="904"/>
      <c r="AW57" s="904"/>
      <c r="AX57" s="904"/>
      <c r="AY57" s="904"/>
      <c r="AZ57" s="907"/>
      <c r="BA57" s="907"/>
      <c r="BB57" s="907"/>
      <c r="BC57" s="907"/>
      <c r="BD57" s="907"/>
      <c r="BE57" s="901"/>
      <c r="BF57" s="901"/>
      <c r="BG57" s="901"/>
      <c r="BH57" s="901"/>
      <c r="BI57" s="902"/>
      <c r="BJ57" s="253"/>
      <c r="BK57" s="253"/>
      <c r="BL57" s="253"/>
      <c r="BM57" s="253"/>
      <c r="BN57" s="253"/>
      <c r="BO57" s="266"/>
      <c r="BP57" s="266"/>
      <c r="BQ57" s="263">
        <v>51</v>
      </c>
      <c r="BR57" s="264"/>
      <c r="BS57" s="781"/>
      <c r="BT57" s="782"/>
      <c r="BU57" s="782"/>
      <c r="BV57" s="782"/>
      <c r="BW57" s="782"/>
      <c r="BX57" s="782"/>
      <c r="BY57" s="782"/>
      <c r="BZ57" s="782"/>
      <c r="CA57" s="782"/>
      <c r="CB57" s="782"/>
      <c r="CC57" s="782"/>
      <c r="CD57" s="782"/>
      <c r="CE57" s="782"/>
      <c r="CF57" s="782"/>
      <c r="CG57" s="783"/>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6"/>
      <c r="DW57" s="767"/>
      <c r="DX57" s="767"/>
      <c r="DY57" s="767"/>
      <c r="DZ57" s="768"/>
      <c r="EA57" s="247"/>
    </row>
    <row r="58" spans="1:131" s="248" customFormat="1" ht="26.25" customHeight="1">
      <c r="A58" s="262">
        <v>31</v>
      </c>
      <c r="B58" s="844"/>
      <c r="C58" s="845"/>
      <c r="D58" s="845"/>
      <c r="E58" s="845"/>
      <c r="F58" s="845"/>
      <c r="G58" s="845"/>
      <c r="H58" s="845"/>
      <c r="I58" s="845"/>
      <c r="J58" s="845"/>
      <c r="K58" s="845"/>
      <c r="L58" s="845"/>
      <c r="M58" s="845"/>
      <c r="N58" s="845"/>
      <c r="O58" s="845"/>
      <c r="P58" s="846"/>
      <c r="Q58" s="903"/>
      <c r="R58" s="904"/>
      <c r="S58" s="904"/>
      <c r="T58" s="904"/>
      <c r="U58" s="904"/>
      <c r="V58" s="904"/>
      <c r="W58" s="904"/>
      <c r="X58" s="904"/>
      <c r="Y58" s="904"/>
      <c r="Z58" s="904"/>
      <c r="AA58" s="904"/>
      <c r="AB58" s="904"/>
      <c r="AC58" s="904"/>
      <c r="AD58" s="904"/>
      <c r="AE58" s="905"/>
      <c r="AF58" s="852"/>
      <c r="AG58" s="850"/>
      <c r="AH58" s="850"/>
      <c r="AI58" s="850"/>
      <c r="AJ58" s="851"/>
      <c r="AK58" s="906"/>
      <c r="AL58" s="904"/>
      <c r="AM58" s="904"/>
      <c r="AN58" s="904"/>
      <c r="AO58" s="904"/>
      <c r="AP58" s="904"/>
      <c r="AQ58" s="904"/>
      <c r="AR58" s="904"/>
      <c r="AS58" s="904"/>
      <c r="AT58" s="904"/>
      <c r="AU58" s="904"/>
      <c r="AV58" s="904"/>
      <c r="AW58" s="904"/>
      <c r="AX58" s="904"/>
      <c r="AY58" s="904"/>
      <c r="AZ58" s="907"/>
      <c r="BA58" s="907"/>
      <c r="BB58" s="907"/>
      <c r="BC58" s="907"/>
      <c r="BD58" s="907"/>
      <c r="BE58" s="901"/>
      <c r="BF58" s="901"/>
      <c r="BG58" s="901"/>
      <c r="BH58" s="901"/>
      <c r="BI58" s="902"/>
      <c r="BJ58" s="253"/>
      <c r="BK58" s="253"/>
      <c r="BL58" s="253"/>
      <c r="BM58" s="253"/>
      <c r="BN58" s="253"/>
      <c r="BO58" s="266"/>
      <c r="BP58" s="266"/>
      <c r="BQ58" s="263">
        <v>52</v>
      </c>
      <c r="BR58" s="264"/>
      <c r="BS58" s="781"/>
      <c r="BT58" s="782"/>
      <c r="BU58" s="782"/>
      <c r="BV58" s="782"/>
      <c r="BW58" s="782"/>
      <c r="BX58" s="782"/>
      <c r="BY58" s="782"/>
      <c r="BZ58" s="782"/>
      <c r="CA58" s="782"/>
      <c r="CB58" s="782"/>
      <c r="CC58" s="782"/>
      <c r="CD58" s="782"/>
      <c r="CE58" s="782"/>
      <c r="CF58" s="782"/>
      <c r="CG58" s="783"/>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6"/>
      <c r="DW58" s="767"/>
      <c r="DX58" s="767"/>
      <c r="DY58" s="767"/>
      <c r="DZ58" s="768"/>
      <c r="EA58" s="247"/>
    </row>
    <row r="59" spans="1:131" s="248" customFormat="1" ht="26.25" customHeight="1">
      <c r="A59" s="262">
        <v>32</v>
      </c>
      <c r="B59" s="844"/>
      <c r="C59" s="845"/>
      <c r="D59" s="845"/>
      <c r="E59" s="845"/>
      <c r="F59" s="845"/>
      <c r="G59" s="845"/>
      <c r="H59" s="845"/>
      <c r="I59" s="845"/>
      <c r="J59" s="845"/>
      <c r="K59" s="845"/>
      <c r="L59" s="845"/>
      <c r="M59" s="845"/>
      <c r="N59" s="845"/>
      <c r="O59" s="845"/>
      <c r="P59" s="846"/>
      <c r="Q59" s="903"/>
      <c r="R59" s="904"/>
      <c r="S59" s="904"/>
      <c r="T59" s="904"/>
      <c r="U59" s="904"/>
      <c r="V59" s="904"/>
      <c r="W59" s="904"/>
      <c r="X59" s="904"/>
      <c r="Y59" s="904"/>
      <c r="Z59" s="904"/>
      <c r="AA59" s="904"/>
      <c r="AB59" s="904"/>
      <c r="AC59" s="904"/>
      <c r="AD59" s="904"/>
      <c r="AE59" s="905"/>
      <c r="AF59" s="852"/>
      <c r="AG59" s="850"/>
      <c r="AH59" s="850"/>
      <c r="AI59" s="850"/>
      <c r="AJ59" s="851"/>
      <c r="AK59" s="906"/>
      <c r="AL59" s="904"/>
      <c r="AM59" s="904"/>
      <c r="AN59" s="904"/>
      <c r="AO59" s="904"/>
      <c r="AP59" s="904"/>
      <c r="AQ59" s="904"/>
      <c r="AR59" s="904"/>
      <c r="AS59" s="904"/>
      <c r="AT59" s="904"/>
      <c r="AU59" s="904"/>
      <c r="AV59" s="904"/>
      <c r="AW59" s="904"/>
      <c r="AX59" s="904"/>
      <c r="AY59" s="904"/>
      <c r="AZ59" s="907"/>
      <c r="BA59" s="907"/>
      <c r="BB59" s="907"/>
      <c r="BC59" s="907"/>
      <c r="BD59" s="907"/>
      <c r="BE59" s="901"/>
      <c r="BF59" s="901"/>
      <c r="BG59" s="901"/>
      <c r="BH59" s="901"/>
      <c r="BI59" s="902"/>
      <c r="BJ59" s="253"/>
      <c r="BK59" s="253"/>
      <c r="BL59" s="253"/>
      <c r="BM59" s="253"/>
      <c r="BN59" s="253"/>
      <c r="BO59" s="266"/>
      <c r="BP59" s="266"/>
      <c r="BQ59" s="263">
        <v>53</v>
      </c>
      <c r="BR59" s="264"/>
      <c r="BS59" s="781"/>
      <c r="BT59" s="782"/>
      <c r="BU59" s="782"/>
      <c r="BV59" s="782"/>
      <c r="BW59" s="782"/>
      <c r="BX59" s="782"/>
      <c r="BY59" s="782"/>
      <c r="BZ59" s="782"/>
      <c r="CA59" s="782"/>
      <c r="CB59" s="782"/>
      <c r="CC59" s="782"/>
      <c r="CD59" s="782"/>
      <c r="CE59" s="782"/>
      <c r="CF59" s="782"/>
      <c r="CG59" s="783"/>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6"/>
      <c r="DW59" s="767"/>
      <c r="DX59" s="767"/>
      <c r="DY59" s="767"/>
      <c r="DZ59" s="768"/>
      <c r="EA59" s="247"/>
    </row>
    <row r="60" spans="1:131" s="248" customFormat="1" ht="26.25" customHeight="1">
      <c r="A60" s="262">
        <v>33</v>
      </c>
      <c r="B60" s="844"/>
      <c r="C60" s="845"/>
      <c r="D60" s="845"/>
      <c r="E60" s="845"/>
      <c r="F60" s="845"/>
      <c r="G60" s="845"/>
      <c r="H60" s="845"/>
      <c r="I60" s="845"/>
      <c r="J60" s="845"/>
      <c r="K60" s="845"/>
      <c r="L60" s="845"/>
      <c r="M60" s="845"/>
      <c r="N60" s="845"/>
      <c r="O60" s="845"/>
      <c r="P60" s="846"/>
      <c r="Q60" s="903"/>
      <c r="R60" s="904"/>
      <c r="S60" s="904"/>
      <c r="T60" s="904"/>
      <c r="U60" s="904"/>
      <c r="V60" s="904"/>
      <c r="W60" s="904"/>
      <c r="X60" s="904"/>
      <c r="Y60" s="904"/>
      <c r="Z60" s="904"/>
      <c r="AA60" s="904"/>
      <c r="AB60" s="904"/>
      <c r="AC60" s="904"/>
      <c r="AD60" s="904"/>
      <c r="AE60" s="905"/>
      <c r="AF60" s="852"/>
      <c r="AG60" s="850"/>
      <c r="AH60" s="850"/>
      <c r="AI60" s="850"/>
      <c r="AJ60" s="851"/>
      <c r="AK60" s="906"/>
      <c r="AL60" s="904"/>
      <c r="AM60" s="904"/>
      <c r="AN60" s="904"/>
      <c r="AO60" s="904"/>
      <c r="AP60" s="904"/>
      <c r="AQ60" s="904"/>
      <c r="AR60" s="904"/>
      <c r="AS60" s="904"/>
      <c r="AT60" s="904"/>
      <c r="AU60" s="904"/>
      <c r="AV60" s="904"/>
      <c r="AW60" s="904"/>
      <c r="AX60" s="904"/>
      <c r="AY60" s="904"/>
      <c r="AZ60" s="907"/>
      <c r="BA60" s="907"/>
      <c r="BB60" s="907"/>
      <c r="BC60" s="907"/>
      <c r="BD60" s="907"/>
      <c r="BE60" s="901"/>
      <c r="BF60" s="901"/>
      <c r="BG60" s="901"/>
      <c r="BH60" s="901"/>
      <c r="BI60" s="902"/>
      <c r="BJ60" s="253"/>
      <c r="BK60" s="253"/>
      <c r="BL60" s="253"/>
      <c r="BM60" s="253"/>
      <c r="BN60" s="253"/>
      <c r="BO60" s="266"/>
      <c r="BP60" s="266"/>
      <c r="BQ60" s="263">
        <v>54</v>
      </c>
      <c r="BR60" s="264"/>
      <c r="BS60" s="781"/>
      <c r="BT60" s="782"/>
      <c r="BU60" s="782"/>
      <c r="BV60" s="782"/>
      <c r="BW60" s="782"/>
      <c r="BX60" s="782"/>
      <c r="BY60" s="782"/>
      <c r="BZ60" s="782"/>
      <c r="CA60" s="782"/>
      <c r="CB60" s="782"/>
      <c r="CC60" s="782"/>
      <c r="CD60" s="782"/>
      <c r="CE60" s="782"/>
      <c r="CF60" s="782"/>
      <c r="CG60" s="783"/>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6"/>
      <c r="DW60" s="767"/>
      <c r="DX60" s="767"/>
      <c r="DY60" s="767"/>
      <c r="DZ60" s="768"/>
      <c r="EA60" s="247"/>
    </row>
    <row r="61" spans="1:131" s="248" customFormat="1" ht="26.25" customHeight="1" thickBot="1">
      <c r="A61" s="262">
        <v>34</v>
      </c>
      <c r="B61" s="844"/>
      <c r="C61" s="845"/>
      <c r="D61" s="845"/>
      <c r="E61" s="845"/>
      <c r="F61" s="845"/>
      <c r="G61" s="845"/>
      <c r="H61" s="845"/>
      <c r="I61" s="845"/>
      <c r="J61" s="845"/>
      <c r="K61" s="845"/>
      <c r="L61" s="845"/>
      <c r="M61" s="845"/>
      <c r="N61" s="845"/>
      <c r="O61" s="845"/>
      <c r="P61" s="846"/>
      <c r="Q61" s="903"/>
      <c r="R61" s="904"/>
      <c r="S61" s="904"/>
      <c r="T61" s="904"/>
      <c r="U61" s="904"/>
      <c r="V61" s="904"/>
      <c r="W61" s="904"/>
      <c r="X61" s="904"/>
      <c r="Y61" s="904"/>
      <c r="Z61" s="904"/>
      <c r="AA61" s="904"/>
      <c r="AB61" s="904"/>
      <c r="AC61" s="904"/>
      <c r="AD61" s="904"/>
      <c r="AE61" s="905"/>
      <c r="AF61" s="852"/>
      <c r="AG61" s="850"/>
      <c r="AH61" s="850"/>
      <c r="AI61" s="850"/>
      <c r="AJ61" s="851"/>
      <c r="AK61" s="906"/>
      <c r="AL61" s="904"/>
      <c r="AM61" s="904"/>
      <c r="AN61" s="904"/>
      <c r="AO61" s="904"/>
      <c r="AP61" s="904"/>
      <c r="AQ61" s="904"/>
      <c r="AR61" s="904"/>
      <c r="AS61" s="904"/>
      <c r="AT61" s="904"/>
      <c r="AU61" s="904"/>
      <c r="AV61" s="904"/>
      <c r="AW61" s="904"/>
      <c r="AX61" s="904"/>
      <c r="AY61" s="904"/>
      <c r="AZ61" s="907"/>
      <c r="BA61" s="907"/>
      <c r="BB61" s="907"/>
      <c r="BC61" s="907"/>
      <c r="BD61" s="907"/>
      <c r="BE61" s="901"/>
      <c r="BF61" s="901"/>
      <c r="BG61" s="901"/>
      <c r="BH61" s="901"/>
      <c r="BI61" s="902"/>
      <c r="BJ61" s="253"/>
      <c r="BK61" s="253"/>
      <c r="BL61" s="253"/>
      <c r="BM61" s="253"/>
      <c r="BN61" s="253"/>
      <c r="BO61" s="266"/>
      <c r="BP61" s="266"/>
      <c r="BQ61" s="263">
        <v>55</v>
      </c>
      <c r="BR61" s="264"/>
      <c r="BS61" s="781"/>
      <c r="BT61" s="782"/>
      <c r="BU61" s="782"/>
      <c r="BV61" s="782"/>
      <c r="BW61" s="782"/>
      <c r="BX61" s="782"/>
      <c r="BY61" s="782"/>
      <c r="BZ61" s="782"/>
      <c r="CA61" s="782"/>
      <c r="CB61" s="782"/>
      <c r="CC61" s="782"/>
      <c r="CD61" s="782"/>
      <c r="CE61" s="782"/>
      <c r="CF61" s="782"/>
      <c r="CG61" s="783"/>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6"/>
      <c r="DW61" s="767"/>
      <c r="DX61" s="767"/>
      <c r="DY61" s="767"/>
      <c r="DZ61" s="768"/>
      <c r="EA61" s="247"/>
    </row>
    <row r="62" spans="1:131" s="248" customFormat="1" ht="26.25" customHeight="1">
      <c r="A62" s="262">
        <v>35</v>
      </c>
      <c r="B62" s="844"/>
      <c r="C62" s="845"/>
      <c r="D62" s="845"/>
      <c r="E62" s="845"/>
      <c r="F62" s="845"/>
      <c r="G62" s="845"/>
      <c r="H62" s="845"/>
      <c r="I62" s="845"/>
      <c r="J62" s="845"/>
      <c r="K62" s="845"/>
      <c r="L62" s="845"/>
      <c r="M62" s="845"/>
      <c r="N62" s="845"/>
      <c r="O62" s="845"/>
      <c r="P62" s="846"/>
      <c r="Q62" s="903"/>
      <c r="R62" s="904"/>
      <c r="S62" s="904"/>
      <c r="T62" s="904"/>
      <c r="U62" s="904"/>
      <c r="V62" s="904"/>
      <c r="W62" s="904"/>
      <c r="X62" s="904"/>
      <c r="Y62" s="904"/>
      <c r="Z62" s="904"/>
      <c r="AA62" s="904"/>
      <c r="AB62" s="904"/>
      <c r="AC62" s="904"/>
      <c r="AD62" s="904"/>
      <c r="AE62" s="905"/>
      <c r="AF62" s="852"/>
      <c r="AG62" s="850"/>
      <c r="AH62" s="850"/>
      <c r="AI62" s="850"/>
      <c r="AJ62" s="851"/>
      <c r="AK62" s="906"/>
      <c r="AL62" s="904"/>
      <c r="AM62" s="904"/>
      <c r="AN62" s="904"/>
      <c r="AO62" s="904"/>
      <c r="AP62" s="904"/>
      <c r="AQ62" s="904"/>
      <c r="AR62" s="904"/>
      <c r="AS62" s="904"/>
      <c r="AT62" s="904"/>
      <c r="AU62" s="904"/>
      <c r="AV62" s="904"/>
      <c r="AW62" s="904"/>
      <c r="AX62" s="904"/>
      <c r="AY62" s="904"/>
      <c r="AZ62" s="907"/>
      <c r="BA62" s="907"/>
      <c r="BB62" s="907"/>
      <c r="BC62" s="907"/>
      <c r="BD62" s="907"/>
      <c r="BE62" s="901"/>
      <c r="BF62" s="901"/>
      <c r="BG62" s="901"/>
      <c r="BH62" s="901"/>
      <c r="BI62" s="902"/>
      <c r="BJ62" s="915" t="s">
        <v>432</v>
      </c>
      <c r="BK62" s="881"/>
      <c r="BL62" s="881"/>
      <c r="BM62" s="881"/>
      <c r="BN62" s="882"/>
      <c r="BO62" s="266"/>
      <c r="BP62" s="266"/>
      <c r="BQ62" s="263">
        <v>56</v>
      </c>
      <c r="BR62" s="264"/>
      <c r="BS62" s="781"/>
      <c r="BT62" s="782"/>
      <c r="BU62" s="782"/>
      <c r="BV62" s="782"/>
      <c r="BW62" s="782"/>
      <c r="BX62" s="782"/>
      <c r="BY62" s="782"/>
      <c r="BZ62" s="782"/>
      <c r="CA62" s="782"/>
      <c r="CB62" s="782"/>
      <c r="CC62" s="782"/>
      <c r="CD62" s="782"/>
      <c r="CE62" s="782"/>
      <c r="CF62" s="782"/>
      <c r="CG62" s="783"/>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6"/>
      <c r="DW62" s="767"/>
      <c r="DX62" s="767"/>
      <c r="DY62" s="767"/>
      <c r="DZ62" s="768"/>
      <c r="EA62" s="247"/>
    </row>
    <row r="63" spans="1:131" s="248" customFormat="1" ht="26.25" customHeight="1" thickBot="1">
      <c r="A63" s="265" t="s">
        <v>396</v>
      </c>
      <c r="B63" s="864" t="s">
        <v>433</v>
      </c>
      <c r="C63" s="865"/>
      <c r="D63" s="865"/>
      <c r="E63" s="865"/>
      <c r="F63" s="865"/>
      <c r="G63" s="865"/>
      <c r="H63" s="865"/>
      <c r="I63" s="865"/>
      <c r="J63" s="865"/>
      <c r="K63" s="865"/>
      <c r="L63" s="865"/>
      <c r="M63" s="865"/>
      <c r="N63" s="865"/>
      <c r="O63" s="865"/>
      <c r="P63" s="866"/>
      <c r="Q63" s="908"/>
      <c r="R63" s="909"/>
      <c r="S63" s="909"/>
      <c r="T63" s="909"/>
      <c r="U63" s="909"/>
      <c r="V63" s="909"/>
      <c r="W63" s="909"/>
      <c r="X63" s="909"/>
      <c r="Y63" s="909"/>
      <c r="Z63" s="909"/>
      <c r="AA63" s="909"/>
      <c r="AB63" s="909"/>
      <c r="AC63" s="909"/>
      <c r="AD63" s="909"/>
      <c r="AE63" s="910"/>
      <c r="AF63" s="911">
        <v>649</v>
      </c>
      <c r="AG63" s="912"/>
      <c r="AH63" s="912"/>
      <c r="AI63" s="912"/>
      <c r="AJ63" s="913"/>
      <c r="AK63" s="914"/>
      <c r="AL63" s="909"/>
      <c r="AM63" s="909"/>
      <c r="AN63" s="909"/>
      <c r="AO63" s="909"/>
      <c r="AP63" s="912">
        <f>SUM(AP28:AT44)</f>
        <v>6405</v>
      </c>
      <c r="AQ63" s="912"/>
      <c r="AR63" s="912"/>
      <c r="AS63" s="912"/>
      <c r="AT63" s="912"/>
      <c r="AU63" s="912">
        <f>SUM(AU28:AY44)</f>
        <v>4284</v>
      </c>
      <c r="AV63" s="912"/>
      <c r="AW63" s="912"/>
      <c r="AX63" s="912"/>
      <c r="AY63" s="912"/>
      <c r="AZ63" s="916"/>
      <c r="BA63" s="916"/>
      <c r="BB63" s="916"/>
      <c r="BC63" s="916"/>
      <c r="BD63" s="916"/>
      <c r="BE63" s="917"/>
      <c r="BF63" s="917"/>
      <c r="BG63" s="917"/>
      <c r="BH63" s="917"/>
      <c r="BI63" s="918"/>
      <c r="BJ63" s="919" t="s">
        <v>434</v>
      </c>
      <c r="BK63" s="920"/>
      <c r="BL63" s="920"/>
      <c r="BM63" s="920"/>
      <c r="BN63" s="921"/>
      <c r="BO63" s="266"/>
      <c r="BP63" s="266"/>
      <c r="BQ63" s="263">
        <v>57</v>
      </c>
      <c r="BR63" s="264"/>
      <c r="BS63" s="781"/>
      <c r="BT63" s="782"/>
      <c r="BU63" s="782"/>
      <c r="BV63" s="782"/>
      <c r="BW63" s="782"/>
      <c r="BX63" s="782"/>
      <c r="BY63" s="782"/>
      <c r="BZ63" s="782"/>
      <c r="CA63" s="782"/>
      <c r="CB63" s="782"/>
      <c r="CC63" s="782"/>
      <c r="CD63" s="782"/>
      <c r="CE63" s="782"/>
      <c r="CF63" s="782"/>
      <c r="CG63" s="783"/>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6"/>
      <c r="DW63" s="767"/>
      <c r="DX63" s="767"/>
      <c r="DY63" s="767"/>
      <c r="DZ63" s="768"/>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781"/>
      <c r="BT64" s="782"/>
      <c r="BU64" s="782"/>
      <c r="BV64" s="782"/>
      <c r="BW64" s="782"/>
      <c r="BX64" s="782"/>
      <c r="BY64" s="782"/>
      <c r="BZ64" s="782"/>
      <c r="CA64" s="782"/>
      <c r="CB64" s="782"/>
      <c r="CC64" s="782"/>
      <c r="CD64" s="782"/>
      <c r="CE64" s="782"/>
      <c r="CF64" s="782"/>
      <c r="CG64" s="783"/>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6"/>
      <c r="DW64" s="767"/>
      <c r="DX64" s="767"/>
      <c r="DY64" s="767"/>
      <c r="DZ64" s="768"/>
      <c r="EA64" s="247"/>
    </row>
    <row r="65" spans="1:131" s="248" customFormat="1" ht="26.25" customHeight="1" thickBot="1">
      <c r="A65" s="253" t="s">
        <v>435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781"/>
      <c r="BT65" s="782"/>
      <c r="BU65" s="782"/>
      <c r="BV65" s="782"/>
      <c r="BW65" s="782"/>
      <c r="BX65" s="782"/>
      <c r="BY65" s="782"/>
      <c r="BZ65" s="782"/>
      <c r="CA65" s="782"/>
      <c r="CB65" s="782"/>
      <c r="CC65" s="782"/>
      <c r="CD65" s="782"/>
      <c r="CE65" s="782"/>
      <c r="CF65" s="782"/>
      <c r="CG65" s="783"/>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6"/>
      <c r="DW65" s="767"/>
      <c r="DX65" s="767"/>
      <c r="DY65" s="767"/>
      <c r="DZ65" s="768"/>
      <c r="EA65" s="247"/>
    </row>
    <row r="66" spans="1:131" s="248" customFormat="1" ht="26.25" customHeight="1">
      <c r="A66" s="829" t="s">
        <v>436</v>
      </c>
      <c r="B66" s="830"/>
      <c r="C66" s="830"/>
      <c r="D66" s="830"/>
      <c r="E66" s="830"/>
      <c r="F66" s="830"/>
      <c r="G66" s="830"/>
      <c r="H66" s="830"/>
      <c r="I66" s="830"/>
      <c r="J66" s="830"/>
      <c r="K66" s="830"/>
      <c r="L66" s="830"/>
      <c r="M66" s="830"/>
      <c r="N66" s="830"/>
      <c r="O66" s="830"/>
      <c r="P66" s="831"/>
      <c r="Q66" s="806" t="s">
        <v>437</v>
      </c>
      <c r="R66" s="807"/>
      <c r="S66" s="807"/>
      <c r="T66" s="807"/>
      <c r="U66" s="808"/>
      <c r="V66" s="806" t="s">
        <v>438</v>
      </c>
      <c r="W66" s="807"/>
      <c r="X66" s="807"/>
      <c r="Y66" s="807"/>
      <c r="Z66" s="808"/>
      <c r="AA66" s="806" t="s">
        <v>439</v>
      </c>
      <c r="AB66" s="807"/>
      <c r="AC66" s="807"/>
      <c r="AD66" s="807"/>
      <c r="AE66" s="808"/>
      <c r="AF66" s="922" t="s">
        <v>440</v>
      </c>
      <c r="AG66" s="886"/>
      <c r="AH66" s="886"/>
      <c r="AI66" s="886"/>
      <c r="AJ66" s="923"/>
      <c r="AK66" s="806" t="s">
        <v>441</v>
      </c>
      <c r="AL66" s="830"/>
      <c r="AM66" s="830"/>
      <c r="AN66" s="830"/>
      <c r="AO66" s="831"/>
      <c r="AP66" s="806" t="s">
        <v>442</v>
      </c>
      <c r="AQ66" s="807"/>
      <c r="AR66" s="807"/>
      <c r="AS66" s="807"/>
      <c r="AT66" s="808"/>
      <c r="AU66" s="806" t="s">
        <v>443</v>
      </c>
      <c r="AV66" s="807"/>
      <c r="AW66" s="807"/>
      <c r="AX66" s="807"/>
      <c r="AY66" s="808"/>
      <c r="AZ66" s="806" t="s">
        <v>378</v>
      </c>
      <c r="BA66" s="807"/>
      <c r="BB66" s="807"/>
      <c r="BC66" s="807"/>
      <c r="BD66" s="818"/>
      <c r="BE66" s="266"/>
      <c r="BF66" s="266"/>
      <c r="BG66" s="266"/>
      <c r="BH66" s="266"/>
      <c r="BI66" s="266"/>
      <c r="BJ66" s="266"/>
      <c r="BK66" s="266"/>
      <c r="BL66" s="266"/>
      <c r="BM66" s="266"/>
      <c r="BN66" s="266"/>
      <c r="BO66" s="266"/>
      <c r="BP66" s="266"/>
      <c r="BQ66" s="263">
        <v>60</v>
      </c>
      <c r="BR66" s="268"/>
      <c r="BS66" s="933"/>
      <c r="BT66" s="934"/>
      <c r="BU66" s="934"/>
      <c r="BV66" s="934"/>
      <c r="BW66" s="934"/>
      <c r="BX66" s="934"/>
      <c r="BY66" s="934"/>
      <c r="BZ66" s="934"/>
      <c r="CA66" s="934"/>
      <c r="CB66" s="934"/>
      <c r="CC66" s="934"/>
      <c r="CD66" s="934"/>
      <c r="CE66" s="934"/>
      <c r="CF66" s="934"/>
      <c r="CG66" s="935"/>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47"/>
    </row>
    <row r="67" spans="1:131" s="248" customFormat="1" ht="26.25" customHeight="1" thickBot="1">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24"/>
      <c r="AG67" s="889"/>
      <c r="AH67" s="889"/>
      <c r="AI67" s="889"/>
      <c r="AJ67" s="925"/>
      <c r="AK67" s="926"/>
      <c r="AL67" s="833"/>
      <c r="AM67" s="833"/>
      <c r="AN67" s="833"/>
      <c r="AO67" s="834"/>
      <c r="AP67" s="809"/>
      <c r="AQ67" s="810"/>
      <c r="AR67" s="810"/>
      <c r="AS67" s="810"/>
      <c r="AT67" s="811"/>
      <c r="AU67" s="809"/>
      <c r="AV67" s="810"/>
      <c r="AW67" s="810"/>
      <c r="AX67" s="810"/>
      <c r="AY67" s="811"/>
      <c r="AZ67" s="809"/>
      <c r="BA67" s="810"/>
      <c r="BB67" s="810"/>
      <c r="BC67" s="810"/>
      <c r="BD67" s="819"/>
      <c r="BE67" s="266"/>
      <c r="BF67" s="266"/>
      <c r="BG67" s="266"/>
      <c r="BH67" s="266"/>
      <c r="BI67" s="266"/>
      <c r="BJ67" s="266"/>
      <c r="BK67" s="266"/>
      <c r="BL67" s="266"/>
      <c r="BM67" s="266"/>
      <c r="BN67" s="266"/>
      <c r="BO67" s="266"/>
      <c r="BP67" s="266"/>
      <c r="BQ67" s="263">
        <v>61</v>
      </c>
      <c r="BR67" s="268"/>
      <c r="BS67" s="933"/>
      <c r="BT67" s="934"/>
      <c r="BU67" s="934"/>
      <c r="BV67" s="934"/>
      <c r="BW67" s="934"/>
      <c r="BX67" s="934"/>
      <c r="BY67" s="934"/>
      <c r="BZ67" s="934"/>
      <c r="CA67" s="934"/>
      <c r="CB67" s="934"/>
      <c r="CC67" s="934"/>
      <c r="CD67" s="934"/>
      <c r="CE67" s="934"/>
      <c r="CF67" s="934"/>
      <c r="CG67" s="935"/>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47"/>
    </row>
    <row r="68" spans="1:131" s="248" customFormat="1" ht="26.25" customHeight="1" thickTop="1">
      <c r="A68" s="259">
        <v>1</v>
      </c>
      <c r="B68" s="800" t="s">
        <v>614</v>
      </c>
      <c r="C68" s="801"/>
      <c r="D68" s="801"/>
      <c r="E68" s="801"/>
      <c r="F68" s="801"/>
      <c r="G68" s="801"/>
      <c r="H68" s="801"/>
      <c r="I68" s="801"/>
      <c r="J68" s="801"/>
      <c r="K68" s="801"/>
      <c r="L68" s="801"/>
      <c r="M68" s="801"/>
      <c r="N68" s="801"/>
      <c r="O68" s="801"/>
      <c r="P68" s="802"/>
      <c r="Q68" s="938">
        <v>151</v>
      </c>
      <c r="R68" s="939"/>
      <c r="S68" s="939"/>
      <c r="T68" s="939"/>
      <c r="U68" s="939"/>
      <c r="V68" s="939">
        <v>148</v>
      </c>
      <c r="W68" s="939"/>
      <c r="X68" s="939"/>
      <c r="Y68" s="939"/>
      <c r="Z68" s="939"/>
      <c r="AA68" s="939">
        <f>Q68-V68</f>
        <v>3</v>
      </c>
      <c r="AB68" s="939"/>
      <c r="AC68" s="939"/>
      <c r="AD68" s="939"/>
      <c r="AE68" s="939"/>
      <c r="AF68" s="939">
        <v>3</v>
      </c>
      <c r="AG68" s="939"/>
      <c r="AH68" s="939"/>
      <c r="AI68" s="939"/>
      <c r="AJ68" s="939"/>
      <c r="AK68" s="891">
        <v>2</v>
      </c>
      <c r="AL68" s="891"/>
      <c r="AM68" s="891"/>
      <c r="AN68" s="891"/>
      <c r="AO68" s="891"/>
      <c r="AP68" s="891" t="s">
        <v>612</v>
      </c>
      <c r="AQ68" s="891"/>
      <c r="AR68" s="891"/>
      <c r="AS68" s="891"/>
      <c r="AT68" s="891"/>
      <c r="AU68" s="891" t="s">
        <v>612</v>
      </c>
      <c r="AV68" s="891"/>
      <c r="AW68" s="891"/>
      <c r="AX68" s="891"/>
      <c r="AY68" s="891"/>
      <c r="AZ68" s="936"/>
      <c r="BA68" s="936"/>
      <c r="BB68" s="936"/>
      <c r="BC68" s="936"/>
      <c r="BD68" s="937"/>
      <c r="BE68" s="266"/>
      <c r="BF68" s="266"/>
      <c r="BG68" s="266"/>
      <c r="BH68" s="266"/>
      <c r="BI68" s="266"/>
      <c r="BJ68" s="266"/>
      <c r="BK68" s="266"/>
      <c r="BL68" s="266"/>
      <c r="BM68" s="266"/>
      <c r="BN68" s="266"/>
      <c r="BO68" s="266"/>
      <c r="BP68" s="266"/>
      <c r="BQ68" s="263">
        <v>62</v>
      </c>
      <c r="BR68" s="268"/>
      <c r="BS68" s="933"/>
      <c r="BT68" s="934"/>
      <c r="BU68" s="934"/>
      <c r="BV68" s="934"/>
      <c r="BW68" s="934"/>
      <c r="BX68" s="934"/>
      <c r="BY68" s="934"/>
      <c r="BZ68" s="934"/>
      <c r="CA68" s="934"/>
      <c r="CB68" s="934"/>
      <c r="CC68" s="934"/>
      <c r="CD68" s="934"/>
      <c r="CE68" s="934"/>
      <c r="CF68" s="934"/>
      <c r="CG68" s="935"/>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47"/>
    </row>
    <row r="69" spans="1:131" s="248" customFormat="1" ht="26.25" customHeight="1">
      <c r="A69" s="262">
        <v>2</v>
      </c>
      <c r="B69" s="794" t="s">
        <v>615</v>
      </c>
      <c r="C69" s="795"/>
      <c r="D69" s="795"/>
      <c r="E69" s="795"/>
      <c r="F69" s="795"/>
      <c r="G69" s="795"/>
      <c r="H69" s="795"/>
      <c r="I69" s="795"/>
      <c r="J69" s="795"/>
      <c r="K69" s="795"/>
      <c r="L69" s="795"/>
      <c r="M69" s="795"/>
      <c r="N69" s="795"/>
      <c r="O69" s="795"/>
      <c r="P69" s="796"/>
      <c r="Q69" s="769">
        <v>23</v>
      </c>
      <c r="R69" s="770"/>
      <c r="S69" s="770"/>
      <c r="T69" s="770"/>
      <c r="U69" s="770"/>
      <c r="V69" s="770">
        <v>19</v>
      </c>
      <c r="W69" s="770"/>
      <c r="X69" s="770"/>
      <c r="Y69" s="770"/>
      <c r="Z69" s="770"/>
      <c r="AA69" s="771">
        <f>Q69-V69</f>
        <v>4</v>
      </c>
      <c r="AB69" s="772"/>
      <c r="AC69" s="772"/>
      <c r="AD69" s="772"/>
      <c r="AE69" s="773"/>
      <c r="AF69" s="770">
        <v>4</v>
      </c>
      <c r="AG69" s="770"/>
      <c r="AH69" s="770"/>
      <c r="AI69" s="770"/>
      <c r="AJ69" s="770"/>
      <c r="AK69" s="775" t="s">
        <v>543</v>
      </c>
      <c r="AL69" s="776"/>
      <c r="AM69" s="776"/>
      <c r="AN69" s="776"/>
      <c r="AO69" s="777"/>
      <c r="AP69" s="775" t="s">
        <v>543</v>
      </c>
      <c r="AQ69" s="776"/>
      <c r="AR69" s="776"/>
      <c r="AS69" s="776"/>
      <c r="AT69" s="777"/>
      <c r="AU69" s="780" t="s">
        <v>543</v>
      </c>
      <c r="AV69" s="780"/>
      <c r="AW69" s="780"/>
      <c r="AX69" s="780"/>
      <c r="AY69" s="780"/>
      <c r="AZ69" s="778"/>
      <c r="BA69" s="778"/>
      <c r="BB69" s="778"/>
      <c r="BC69" s="778"/>
      <c r="BD69" s="779"/>
      <c r="BE69" s="266"/>
      <c r="BF69" s="266"/>
      <c r="BG69" s="266"/>
      <c r="BH69" s="266"/>
      <c r="BI69" s="266"/>
      <c r="BJ69" s="266"/>
      <c r="BK69" s="266"/>
      <c r="BL69" s="266"/>
      <c r="BM69" s="266"/>
      <c r="BN69" s="266"/>
      <c r="BO69" s="266"/>
      <c r="BP69" s="266"/>
      <c r="BQ69" s="263">
        <v>63</v>
      </c>
      <c r="BR69" s="268"/>
      <c r="BS69" s="933"/>
      <c r="BT69" s="934"/>
      <c r="BU69" s="934"/>
      <c r="BV69" s="934"/>
      <c r="BW69" s="934"/>
      <c r="BX69" s="934"/>
      <c r="BY69" s="934"/>
      <c r="BZ69" s="934"/>
      <c r="CA69" s="934"/>
      <c r="CB69" s="934"/>
      <c r="CC69" s="934"/>
      <c r="CD69" s="934"/>
      <c r="CE69" s="934"/>
      <c r="CF69" s="934"/>
      <c r="CG69" s="935"/>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47"/>
    </row>
    <row r="70" spans="1:131" s="248" customFormat="1" ht="26.25" customHeight="1">
      <c r="A70" s="262">
        <v>3</v>
      </c>
      <c r="B70" s="794" t="s">
        <v>616</v>
      </c>
      <c r="C70" s="795"/>
      <c r="D70" s="795"/>
      <c r="E70" s="795"/>
      <c r="F70" s="795"/>
      <c r="G70" s="795"/>
      <c r="H70" s="795"/>
      <c r="I70" s="795"/>
      <c r="J70" s="795"/>
      <c r="K70" s="795"/>
      <c r="L70" s="795"/>
      <c r="M70" s="795"/>
      <c r="N70" s="795"/>
      <c r="O70" s="795"/>
      <c r="P70" s="796"/>
      <c r="Q70" s="769">
        <v>382</v>
      </c>
      <c r="R70" s="770"/>
      <c r="S70" s="770"/>
      <c r="T70" s="770"/>
      <c r="U70" s="770"/>
      <c r="V70" s="770">
        <v>330</v>
      </c>
      <c r="W70" s="770"/>
      <c r="X70" s="770"/>
      <c r="Y70" s="770"/>
      <c r="Z70" s="770"/>
      <c r="AA70" s="771">
        <f t="shared" ref="AA70:AA86" si="2">Q70-V70</f>
        <v>52</v>
      </c>
      <c r="AB70" s="772"/>
      <c r="AC70" s="772"/>
      <c r="AD70" s="772"/>
      <c r="AE70" s="773"/>
      <c r="AF70" s="770">
        <v>52</v>
      </c>
      <c r="AG70" s="770"/>
      <c r="AH70" s="770"/>
      <c r="AI70" s="770"/>
      <c r="AJ70" s="770"/>
      <c r="AK70" s="780" t="s">
        <v>543</v>
      </c>
      <c r="AL70" s="780"/>
      <c r="AM70" s="780"/>
      <c r="AN70" s="780"/>
      <c r="AO70" s="780"/>
      <c r="AP70" s="770">
        <v>76</v>
      </c>
      <c r="AQ70" s="770"/>
      <c r="AR70" s="770"/>
      <c r="AS70" s="770"/>
      <c r="AT70" s="770"/>
      <c r="AU70" s="780" t="s">
        <v>543</v>
      </c>
      <c r="AV70" s="780"/>
      <c r="AW70" s="780"/>
      <c r="AX70" s="780"/>
      <c r="AY70" s="780"/>
      <c r="AZ70" s="778"/>
      <c r="BA70" s="778"/>
      <c r="BB70" s="778"/>
      <c r="BC70" s="778"/>
      <c r="BD70" s="779"/>
      <c r="BE70" s="266"/>
      <c r="BF70" s="266"/>
      <c r="BG70" s="266"/>
      <c r="BH70" s="266"/>
      <c r="BI70" s="266"/>
      <c r="BJ70" s="266"/>
      <c r="BK70" s="266"/>
      <c r="BL70" s="266"/>
      <c r="BM70" s="266"/>
      <c r="BN70" s="266"/>
      <c r="BO70" s="266"/>
      <c r="BP70" s="266"/>
      <c r="BQ70" s="263">
        <v>64</v>
      </c>
      <c r="BR70" s="268"/>
      <c r="BS70" s="933"/>
      <c r="BT70" s="934"/>
      <c r="BU70" s="934"/>
      <c r="BV70" s="934"/>
      <c r="BW70" s="934"/>
      <c r="BX70" s="934"/>
      <c r="BY70" s="934"/>
      <c r="BZ70" s="934"/>
      <c r="CA70" s="934"/>
      <c r="CB70" s="934"/>
      <c r="CC70" s="934"/>
      <c r="CD70" s="934"/>
      <c r="CE70" s="934"/>
      <c r="CF70" s="934"/>
      <c r="CG70" s="935"/>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47"/>
    </row>
    <row r="71" spans="1:131" s="248" customFormat="1" ht="26.25" customHeight="1">
      <c r="A71" s="262">
        <v>4</v>
      </c>
      <c r="B71" s="794" t="s">
        <v>617</v>
      </c>
      <c r="C71" s="795"/>
      <c r="D71" s="795"/>
      <c r="E71" s="795"/>
      <c r="F71" s="795"/>
      <c r="G71" s="795"/>
      <c r="H71" s="795"/>
      <c r="I71" s="795"/>
      <c r="J71" s="795"/>
      <c r="K71" s="795"/>
      <c r="L71" s="795"/>
      <c r="M71" s="795"/>
      <c r="N71" s="795"/>
      <c r="O71" s="795"/>
      <c r="P71" s="796"/>
      <c r="Q71" s="769">
        <v>15</v>
      </c>
      <c r="R71" s="770"/>
      <c r="S71" s="770"/>
      <c r="T71" s="770"/>
      <c r="U71" s="770"/>
      <c r="V71" s="770">
        <v>13</v>
      </c>
      <c r="W71" s="770"/>
      <c r="X71" s="770"/>
      <c r="Y71" s="770"/>
      <c r="Z71" s="770"/>
      <c r="AA71" s="771">
        <f t="shared" si="2"/>
        <v>2</v>
      </c>
      <c r="AB71" s="772"/>
      <c r="AC71" s="772"/>
      <c r="AD71" s="772"/>
      <c r="AE71" s="773"/>
      <c r="AF71" s="770">
        <v>2</v>
      </c>
      <c r="AG71" s="770"/>
      <c r="AH71" s="770"/>
      <c r="AI71" s="770"/>
      <c r="AJ71" s="770"/>
      <c r="AK71" s="780" t="s">
        <v>543</v>
      </c>
      <c r="AL71" s="780"/>
      <c r="AM71" s="780"/>
      <c r="AN71" s="780"/>
      <c r="AO71" s="780"/>
      <c r="AP71" s="780" t="s">
        <v>543</v>
      </c>
      <c r="AQ71" s="780"/>
      <c r="AR71" s="780"/>
      <c r="AS71" s="780"/>
      <c r="AT71" s="780"/>
      <c r="AU71" s="780" t="s">
        <v>543</v>
      </c>
      <c r="AV71" s="780"/>
      <c r="AW71" s="780"/>
      <c r="AX71" s="780"/>
      <c r="AY71" s="780"/>
      <c r="AZ71" s="778"/>
      <c r="BA71" s="778"/>
      <c r="BB71" s="778"/>
      <c r="BC71" s="778"/>
      <c r="BD71" s="779"/>
      <c r="BE71" s="266"/>
      <c r="BF71" s="266"/>
      <c r="BG71" s="266"/>
      <c r="BH71" s="266"/>
      <c r="BI71" s="266"/>
      <c r="BJ71" s="266"/>
      <c r="BK71" s="266"/>
      <c r="BL71" s="266"/>
      <c r="BM71" s="266"/>
      <c r="BN71" s="266"/>
      <c r="BO71" s="266"/>
      <c r="BP71" s="266"/>
      <c r="BQ71" s="263">
        <v>65</v>
      </c>
      <c r="BR71" s="268"/>
      <c r="BS71" s="933"/>
      <c r="BT71" s="934"/>
      <c r="BU71" s="934"/>
      <c r="BV71" s="934"/>
      <c r="BW71" s="934"/>
      <c r="BX71" s="934"/>
      <c r="BY71" s="934"/>
      <c r="BZ71" s="934"/>
      <c r="CA71" s="934"/>
      <c r="CB71" s="934"/>
      <c r="CC71" s="934"/>
      <c r="CD71" s="934"/>
      <c r="CE71" s="934"/>
      <c r="CF71" s="934"/>
      <c r="CG71" s="935"/>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47"/>
    </row>
    <row r="72" spans="1:131" s="248" customFormat="1" ht="26.25" customHeight="1">
      <c r="A72" s="262">
        <v>5</v>
      </c>
      <c r="B72" s="794" t="s">
        <v>618</v>
      </c>
      <c r="C72" s="795"/>
      <c r="D72" s="795"/>
      <c r="E72" s="795"/>
      <c r="F72" s="795"/>
      <c r="G72" s="795"/>
      <c r="H72" s="795"/>
      <c r="I72" s="795"/>
      <c r="J72" s="795"/>
      <c r="K72" s="795"/>
      <c r="L72" s="795"/>
      <c r="M72" s="795"/>
      <c r="N72" s="795"/>
      <c r="O72" s="795"/>
      <c r="P72" s="796"/>
      <c r="Q72" s="769">
        <v>34</v>
      </c>
      <c r="R72" s="770"/>
      <c r="S72" s="770"/>
      <c r="T72" s="770"/>
      <c r="U72" s="770"/>
      <c r="V72" s="770">
        <v>30</v>
      </c>
      <c r="W72" s="770"/>
      <c r="X72" s="770"/>
      <c r="Y72" s="770"/>
      <c r="Z72" s="770"/>
      <c r="AA72" s="771">
        <f t="shared" si="2"/>
        <v>4</v>
      </c>
      <c r="AB72" s="772"/>
      <c r="AC72" s="772"/>
      <c r="AD72" s="772"/>
      <c r="AE72" s="773"/>
      <c r="AF72" s="770">
        <v>4</v>
      </c>
      <c r="AG72" s="770"/>
      <c r="AH72" s="770"/>
      <c r="AI72" s="770"/>
      <c r="AJ72" s="770"/>
      <c r="AK72" s="780" t="s">
        <v>543</v>
      </c>
      <c r="AL72" s="780"/>
      <c r="AM72" s="780"/>
      <c r="AN72" s="780"/>
      <c r="AO72" s="780"/>
      <c r="AP72" s="775" t="s">
        <v>543</v>
      </c>
      <c r="AQ72" s="776"/>
      <c r="AR72" s="776"/>
      <c r="AS72" s="776"/>
      <c r="AT72" s="777"/>
      <c r="AU72" s="780" t="s">
        <v>543</v>
      </c>
      <c r="AV72" s="780"/>
      <c r="AW72" s="780"/>
      <c r="AX72" s="780"/>
      <c r="AY72" s="780"/>
      <c r="AZ72" s="778"/>
      <c r="BA72" s="778"/>
      <c r="BB72" s="778"/>
      <c r="BC72" s="778"/>
      <c r="BD72" s="779"/>
      <c r="BE72" s="266"/>
      <c r="BF72" s="266"/>
      <c r="BG72" s="266"/>
      <c r="BH72" s="266"/>
      <c r="BI72" s="266"/>
      <c r="BJ72" s="266"/>
      <c r="BK72" s="266"/>
      <c r="BL72" s="266"/>
      <c r="BM72" s="266"/>
      <c r="BN72" s="266"/>
      <c r="BO72" s="266"/>
      <c r="BP72" s="266"/>
      <c r="BQ72" s="263">
        <v>66</v>
      </c>
      <c r="BR72" s="268"/>
      <c r="BS72" s="933"/>
      <c r="BT72" s="934"/>
      <c r="BU72" s="934"/>
      <c r="BV72" s="934"/>
      <c r="BW72" s="934"/>
      <c r="BX72" s="934"/>
      <c r="BY72" s="934"/>
      <c r="BZ72" s="934"/>
      <c r="CA72" s="934"/>
      <c r="CB72" s="934"/>
      <c r="CC72" s="934"/>
      <c r="CD72" s="934"/>
      <c r="CE72" s="934"/>
      <c r="CF72" s="934"/>
      <c r="CG72" s="935"/>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47"/>
    </row>
    <row r="73" spans="1:131" s="248" customFormat="1" ht="26.25" customHeight="1">
      <c r="A73" s="262">
        <v>6</v>
      </c>
      <c r="B73" s="794" t="s">
        <v>619</v>
      </c>
      <c r="C73" s="795"/>
      <c r="D73" s="795"/>
      <c r="E73" s="795"/>
      <c r="F73" s="795"/>
      <c r="G73" s="795"/>
      <c r="H73" s="795"/>
      <c r="I73" s="795"/>
      <c r="J73" s="795"/>
      <c r="K73" s="795"/>
      <c r="L73" s="795"/>
      <c r="M73" s="795"/>
      <c r="N73" s="795"/>
      <c r="O73" s="795"/>
      <c r="P73" s="796"/>
      <c r="Q73" s="769">
        <v>10</v>
      </c>
      <c r="R73" s="770"/>
      <c r="S73" s="770"/>
      <c r="T73" s="770"/>
      <c r="U73" s="770"/>
      <c r="V73" s="770">
        <v>6</v>
      </c>
      <c r="W73" s="770"/>
      <c r="X73" s="770"/>
      <c r="Y73" s="770"/>
      <c r="Z73" s="770"/>
      <c r="AA73" s="771">
        <f t="shared" si="2"/>
        <v>4</v>
      </c>
      <c r="AB73" s="772"/>
      <c r="AC73" s="772"/>
      <c r="AD73" s="772"/>
      <c r="AE73" s="773"/>
      <c r="AF73" s="770">
        <v>4</v>
      </c>
      <c r="AG73" s="770"/>
      <c r="AH73" s="770"/>
      <c r="AI73" s="770"/>
      <c r="AJ73" s="770"/>
      <c r="AK73" s="780" t="s">
        <v>543</v>
      </c>
      <c r="AL73" s="780"/>
      <c r="AM73" s="780"/>
      <c r="AN73" s="780"/>
      <c r="AO73" s="780"/>
      <c r="AP73" s="780" t="s">
        <v>543</v>
      </c>
      <c r="AQ73" s="780"/>
      <c r="AR73" s="780"/>
      <c r="AS73" s="780"/>
      <c r="AT73" s="780"/>
      <c r="AU73" s="780" t="s">
        <v>543</v>
      </c>
      <c r="AV73" s="780"/>
      <c r="AW73" s="780"/>
      <c r="AX73" s="780"/>
      <c r="AY73" s="780"/>
      <c r="AZ73" s="778"/>
      <c r="BA73" s="778"/>
      <c r="BB73" s="778"/>
      <c r="BC73" s="778"/>
      <c r="BD73" s="779"/>
      <c r="BE73" s="266"/>
      <c r="BF73" s="266"/>
      <c r="BG73" s="266"/>
      <c r="BH73" s="266"/>
      <c r="BI73" s="266"/>
      <c r="BJ73" s="266"/>
      <c r="BK73" s="266"/>
      <c r="BL73" s="266"/>
      <c r="BM73" s="266"/>
      <c r="BN73" s="266"/>
      <c r="BO73" s="266"/>
      <c r="BP73" s="266"/>
      <c r="BQ73" s="263">
        <v>67</v>
      </c>
      <c r="BR73" s="268"/>
      <c r="BS73" s="933"/>
      <c r="BT73" s="934"/>
      <c r="BU73" s="934"/>
      <c r="BV73" s="934"/>
      <c r="BW73" s="934"/>
      <c r="BX73" s="934"/>
      <c r="BY73" s="934"/>
      <c r="BZ73" s="934"/>
      <c r="CA73" s="934"/>
      <c r="CB73" s="934"/>
      <c r="CC73" s="934"/>
      <c r="CD73" s="934"/>
      <c r="CE73" s="934"/>
      <c r="CF73" s="934"/>
      <c r="CG73" s="935"/>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47"/>
    </row>
    <row r="74" spans="1:131" s="248" customFormat="1" ht="26.25" customHeight="1">
      <c r="A74" s="262">
        <v>7</v>
      </c>
      <c r="B74" s="794" t="s">
        <v>620</v>
      </c>
      <c r="C74" s="795"/>
      <c r="D74" s="795"/>
      <c r="E74" s="795"/>
      <c r="F74" s="795"/>
      <c r="G74" s="795"/>
      <c r="H74" s="795"/>
      <c r="I74" s="795"/>
      <c r="J74" s="795"/>
      <c r="K74" s="795"/>
      <c r="L74" s="795"/>
      <c r="M74" s="795"/>
      <c r="N74" s="795"/>
      <c r="O74" s="795"/>
      <c r="P74" s="796"/>
      <c r="Q74" s="769">
        <v>1694</v>
      </c>
      <c r="R74" s="770"/>
      <c r="S74" s="770"/>
      <c r="T74" s="770"/>
      <c r="U74" s="770"/>
      <c r="V74" s="770">
        <v>1552</v>
      </c>
      <c r="W74" s="770"/>
      <c r="X74" s="770"/>
      <c r="Y74" s="770"/>
      <c r="Z74" s="770"/>
      <c r="AA74" s="771">
        <f t="shared" si="2"/>
        <v>142</v>
      </c>
      <c r="AB74" s="772"/>
      <c r="AC74" s="772"/>
      <c r="AD74" s="772"/>
      <c r="AE74" s="773"/>
      <c r="AF74" s="770">
        <v>136</v>
      </c>
      <c r="AG74" s="770"/>
      <c r="AH74" s="770"/>
      <c r="AI74" s="770"/>
      <c r="AJ74" s="770"/>
      <c r="AK74" s="780" t="s">
        <v>543</v>
      </c>
      <c r="AL74" s="780"/>
      <c r="AM74" s="780"/>
      <c r="AN74" s="780"/>
      <c r="AO74" s="780"/>
      <c r="AP74" s="770">
        <v>7785</v>
      </c>
      <c r="AQ74" s="770"/>
      <c r="AR74" s="770"/>
      <c r="AS74" s="770"/>
      <c r="AT74" s="770"/>
      <c r="AU74" s="780" t="s">
        <v>543</v>
      </c>
      <c r="AV74" s="780"/>
      <c r="AW74" s="780"/>
      <c r="AX74" s="780"/>
      <c r="AY74" s="780"/>
      <c r="AZ74" s="778"/>
      <c r="BA74" s="778"/>
      <c r="BB74" s="778"/>
      <c r="BC74" s="778"/>
      <c r="BD74" s="779"/>
      <c r="BE74" s="266"/>
      <c r="BF74" s="266"/>
      <c r="BG74" s="266"/>
      <c r="BH74" s="266"/>
      <c r="BI74" s="266"/>
      <c r="BJ74" s="266"/>
      <c r="BK74" s="266"/>
      <c r="BL74" s="266"/>
      <c r="BM74" s="266"/>
      <c r="BN74" s="266"/>
      <c r="BO74" s="266"/>
      <c r="BP74" s="266"/>
      <c r="BQ74" s="263">
        <v>68</v>
      </c>
      <c r="BR74" s="268"/>
      <c r="BS74" s="933"/>
      <c r="BT74" s="934"/>
      <c r="BU74" s="934"/>
      <c r="BV74" s="934"/>
      <c r="BW74" s="934"/>
      <c r="BX74" s="934"/>
      <c r="BY74" s="934"/>
      <c r="BZ74" s="934"/>
      <c r="CA74" s="934"/>
      <c r="CB74" s="934"/>
      <c r="CC74" s="934"/>
      <c r="CD74" s="934"/>
      <c r="CE74" s="934"/>
      <c r="CF74" s="934"/>
      <c r="CG74" s="935"/>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47"/>
    </row>
    <row r="75" spans="1:131" s="248" customFormat="1" ht="26.25" customHeight="1">
      <c r="A75" s="262">
        <v>8</v>
      </c>
      <c r="B75" s="794" t="s">
        <v>621</v>
      </c>
      <c r="C75" s="795"/>
      <c r="D75" s="795"/>
      <c r="E75" s="795"/>
      <c r="F75" s="795"/>
      <c r="G75" s="795"/>
      <c r="H75" s="795"/>
      <c r="I75" s="795"/>
      <c r="J75" s="795"/>
      <c r="K75" s="795"/>
      <c r="L75" s="795"/>
      <c r="M75" s="795"/>
      <c r="N75" s="795"/>
      <c r="O75" s="795"/>
      <c r="P75" s="796"/>
      <c r="Q75" s="774">
        <v>536</v>
      </c>
      <c r="R75" s="772"/>
      <c r="S75" s="772"/>
      <c r="T75" s="772"/>
      <c r="U75" s="773"/>
      <c r="V75" s="771">
        <v>476</v>
      </c>
      <c r="W75" s="772"/>
      <c r="X75" s="772"/>
      <c r="Y75" s="772"/>
      <c r="Z75" s="773"/>
      <c r="AA75" s="771">
        <f t="shared" si="2"/>
        <v>60</v>
      </c>
      <c r="AB75" s="772"/>
      <c r="AC75" s="772"/>
      <c r="AD75" s="772"/>
      <c r="AE75" s="773"/>
      <c r="AF75" s="771">
        <v>60</v>
      </c>
      <c r="AG75" s="772"/>
      <c r="AH75" s="772"/>
      <c r="AI75" s="772"/>
      <c r="AJ75" s="773"/>
      <c r="AK75" s="780" t="s">
        <v>543</v>
      </c>
      <c r="AL75" s="780"/>
      <c r="AM75" s="780"/>
      <c r="AN75" s="780"/>
      <c r="AO75" s="780"/>
      <c r="AP75" s="771">
        <v>2349</v>
      </c>
      <c r="AQ75" s="772"/>
      <c r="AR75" s="772"/>
      <c r="AS75" s="772"/>
      <c r="AT75" s="773"/>
      <c r="AU75" s="780" t="s">
        <v>543</v>
      </c>
      <c r="AV75" s="780"/>
      <c r="AW75" s="780"/>
      <c r="AX75" s="780"/>
      <c r="AY75" s="780"/>
      <c r="AZ75" s="778"/>
      <c r="BA75" s="778"/>
      <c r="BB75" s="778"/>
      <c r="BC75" s="778"/>
      <c r="BD75" s="779"/>
      <c r="BE75" s="266"/>
      <c r="BF75" s="266"/>
      <c r="BG75" s="266"/>
      <c r="BH75" s="266"/>
      <c r="BI75" s="266"/>
      <c r="BJ75" s="266"/>
      <c r="BK75" s="266"/>
      <c r="BL75" s="266"/>
      <c r="BM75" s="266"/>
      <c r="BN75" s="266"/>
      <c r="BO75" s="266"/>
      <c r="BP75" s="266"/>
      <c r="BQ75" s="263">
        <v>69</v>
      </c>
      <c r="BR75" s="268"/>
      <c r="BS75" s="933"/>
      <c r="BT75" s="934"/>
      <c r="BU75" s="934"/>
      <c r="BV75" s="934"/>
      <c r="BW75" s="934"/>
      <c r="BX75" s="934"/>
      <c r="BY75" s="934"/>
      <c r="BZ75" s="934"/>
      <c r="CA75" s="934"/>
      <c r="CB75" s="934"/>
      <c r="CC75" s="934"/>
      <c r="CD75" s="934"/>
      <c r="CE75" s="934"/>
      <c r="CF75" s="934"/>
      <c r="CG75" s="935"/>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47"/>
    </row>
    <row r="76" spans="1:131" s="248" customFormat="1" ht="26.25" customHeight="1">
      <c r="A76" s="262">
        <v>9</v>
      </c>
      <c r="B76" s="794" t="s">
        <v>622</v>
      </c>
      <c r="C76" s="795"/>
      <c r="D76" s="795"/>
      <c r="E76" s="795"/>
      <c r="F76" s="795"/>
      <c r="G76" s="795"/>
      <c r="H76" s="795"/>
      <c r="I76" s="795"/>
      <c r="J76" s="795"/>
      <c r="K76" s="795"/>
      <c r="L76" s="795"/>
      <c r="M76" s="795"/>
      <c r="N76" s="795"/>
      <c r="O76" s="795"/>
      <c r="P76" s="796"/>
      <c r="Q76" s="774">
        <v>2631</v>
      </c>
      <c r="R76" s="772"/>
      <c r="S76" s="772"/>
      <c r="T76" s="772"/>
      <c r="U76" s="773"/>
      <c r="V76" s="771">
        <v>2574</v>
      </c>
      <c r="W76" s="772"/>
      <c r="X76" s="772"/>
      <c r="Y76" s="772"/>
      <c r="Z76" s="773"/>
      <c r="AA76" s="771">
        <f t="shared" si="2"/>
        <v>57</v>
      </c>
      <c r="AB76" s="772"/>
      <c r="AC76" s="772"/>
      <c r="AD76" s="772"/>
      <c r="AE76" s="773"/>
      <c r="AF76" s="771">
        <v>57</v>
      </c>
      <c r="AG76" s="772"/>
      <c r="AH76" s="772"/>
      <c r="AI76" s="772"/>
      <c r="AJ76" s="773"/>
      <c r="AK76" s="771">
        <v>7</v>
      </c>
      <c r="AL76" s="772"/>
      <c r="AM76" s="772"/>
      <c r="AN76" s="772"/>
      <c r="AO76" s="773"/>
      <c r="AP76" s="771">
        <v>2081</v>
      </c>
      <c r="AQ76" s="772"/>
      <c r="AR76" s="772"/>
      <c r="AS76" s="772"/>
      <c r="AT76" s="773"/>
      <c r="AU76" s="780" t="s">
        <v>543</v>
      </c>
      <c r="AV76" s="780"/>
      <c r="AW76" s="780"/>
      <c r="AX76" s="780"/>
      <c r="AY76" s="780"/>
      <c r="AZ76" s="778"/>
      <c r="BA76" s="778"/>
      <c r="BB76" s="778"/>
      <c r="BC76" s="778"/>
      <c r="BD76" s="779"/>
      <c r="BE76" s="266"/>
      <c r="BF76" s="266"/>
      <c r="BG76" s="266"/>
      <c r="BH76" s="266"/>
      <c r="BI76" s="266"/>
      <c r="BJ76" s="266"/>
      <c r="BK76" s="266"/>
      <c r="BL76" s="266"/>
      <c r="BM76" s="266"/>
      <c r="BN76" s="266"/>
      <c r="BO76" s="266"/>
      <c r="BP76" s="266"/>
      <c r="BQ76" s="263">
        <v>70</v>
      </c>
      <c r="BR76" s="268"/>
      <c r="BS76" s="933"/>
      <c r="BT76" s="934"/>
      <c r="BU76" s="934"/>
      <c r="BV76" s="934"/>
      <c r="BW76" s="934"/>
      <c r="BX76" s="934"/>
      <c r="BY76" s="934"/>
      <c r="BZ76" s="934"/>
      <c r="CA76" s="934"/>
      <c r="CB76" s="934"/>
      <c r="CC76" s="934"/>
      <c r="CD76" s="934"/>
      <c r="CE76" s="934"/>
      <c r="CF76" s="934"/>
      <c r="CG76" s="935"/>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47"/>
    </row>
    <row r="77" spans="1:131" s="248" customFormat="1" ht="26.25" customHeight="1">
      <c r="A77" s="262">
        <v>10</v>
      </c>
      <c r="B77" s="794" t="s">
        <v>623</v>
      </c>
      <c r="C77" s="795"/>
      <c r="D77" s="795"/>
      <c r="E77" s="795"/>
      <c r="F77" s="795"/>
      <c r="G77" s="795"/>
      <c r="H77" s="795"/>
      <c r="I77" s="795"/>
      <c r="J77" s="795"/>
      <c r="K77" s="795"/>
      <c r="L77" s="795"/>
      <c r="M77" s="795"/>
      <c r="N77" s="795"/>
      <c r="O77" s="795"/>
      <c r="P77" s="796"/>
      <c r="Q77" s="774">
        <v>105</v>
      </c>
      <c r="R77" s="772"/>
      <c r="S77" s="772"/>
      <c r="T77" s="772"/>
      <c r="U77" s="773"/>
      <c r="V77" s="771">
        <v>87</v>
      </c>
      <c r="W77" s="772"/>
      <c r="X77" s="772"/>
      <c r="Y77" s="772"/>
      <c r="Z77" s="773"/>
      <c r="AA77" s="771">
        <f t="shared" ref="AA77" si="3">Q77-V77</f>
        <v>18</v>
      </c>
      <c r="AB77" s="772"/>
      <c r="AC77" s="772"/>
      <c r="AD77" s="772"/>
      <c r="AE77" s="773"/>
      <c r="AF77" s="771">
        <v>18</v>
      </c>
      <c r="AG77" s="772"/>
      <c r="AH77" s="772"/>
      <c r="AI77" s="772"/>
      <c r="AJ77" s="773"/>
      <c r="AK77" s="771" t="s">
        <v>638</v>
      </c>
      <c r="AL77" s="772"/>
      <c r="AM77" s="772"/>
      <c r="AN77" s="772"/>
      <c r="AO77" s="773"/>
      <c r="AP77" s="771" t="s">
        <v>645</v>
      </c>
      <c r="AQ77" s="772"/>
      <c r="AR77" s="772"/>
      <c r="AS77" s="772"/>
      <c r="AT77" s="773"/>
      <c r="AU77" s="771" t="s">
        <v>645</v>
      </c>
      <c r="AV77" s="772"/>
      <c r="AW77" s="772"/>
      <c r="AX77" s="772"/>
      <c r="AY77" s="773"/>
      <c r="AZ77" s="778"/>
      <c r="BA77" s="778"/>
      <c r="BB77" s="778"/>
      <c r="BC77" s="778"/>
      <c r="BD77" s="779"/>
      <c r="BE77" s="266"/>
      <c r="BF77" s="266"/>
      <c r="BG77" s="266"/>
      <c r="BH77" s="266"/>
      <c r="BI77" s="266"/>
      <c r="BJ77" s="266"/>
      <c r="BK77" s="266"/>
      <c r="BL77" s="266"/>
      <c r="BM77" s="266"/>
      <c r="BN77" s="266"/>
      <c r="BO77" s="266"/>
      <c r="BP77" s="266"/>
      <c r="BQ77" s="263">
        <v>71</v>
      </c>
      <c r="BR77" s="268"/>
      <c r="BS77" s="933"/>
      <c r="BT77" s="934"/>
      <c r="BU77" s="934"/>
      <c r="BV77" s="934"/>
      <c r="BW77" s="934"/>
      <c r="BX77" s="934"/>
      <c r="BY77" s="934"/>
      <c r="BZ77" s="934"/>
      <c r="CA77" s="934"/>
      <c r="CB77" s="934"/>
      <c r="CC77" s="934"/>
      <c r="CD77" s="934"/>
      <c r="CE77" s="934"/>
      <c r="CF77" s="934"/>
      <c r="CG77" s="935"/>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47"/>
    </row>
    <row r="78" spans="1:131" s="248" customFormat="1" ht="26.25" customHeight="1">
      <c r="A78" s="262">
        <v>11</v>
      </c>
      <c r="B78" s="794" t="s">
        <v>624</v>
      </c>
      <c r="C78" s="795" t="s">
        <v>624</v>
      </c>
      <c r="D78" s="795" t="s">
        <v>624</v>
      </c>
      <c r="E78" s="795" t="s">
        <v>624</v>
      </c>
      <c r="F78" s="795" t="s">
        <v>624</v>
      </c>
      <c r="G78" s="795" t="s">
        <v>624</v>
      </c>
      <c r="H78" s="795" t="s">
        <v>624</v>
      </c>
      <c r="I78" s="795" t="s">
        <v>624</v>
      </c>
      <c r="J78" s="795" t="s">
        <v>624</v>
      </c>
      <c r="K78" s="795" t="s">
        <v>624</v>
      </c>
      <c r="L78" s="795" t="s">
        <v>624</v>
      </c>
      <c r="M78" s="795" t="s">
        <v>624</v>
      </c>
      <c r="N78" s="795" t="s">
        <v>624</v>
      </c>
      <c r="O78" s="795" t="s">
        <v>624</v>
      </c>
      <c r="P78" s="796" t="s">
        <v>624</v>
      </c>
      <c r="Q78" s="774">
        <v>6482</v>
      </c>
      <c r="R78" s="772"/>
      <c r="S78" s="772"/>
      <c r="T78" s="772"/>
      <c r="U78" s="773"/>
      <c r="V78" s="771">
        <v>7122</v>
      </c>
      <c r="W78" s="772"/>
      <c r="X78" s="772"/>
      <c r="Y78" s="772"/>
      <c r="Z78" s="773"/>
      <c r="AA78" s="771">
        <f t="shared" si="2"/>
        <v>-640</v>
      </c>
      <c r="AB78" s="772"/>
      <c r="AC78" s="772"/>
      <c r="AD78" s="772"/>
      <c r="AE78" s="773"/>
      <c r="AF78" s="771">
        <v>3577</v>
      </c>
      <c r="AG78" s="772"/>
      <c r="AH78" s="772"/>
      <c r="AI78" s="772"/>
      <c r="AJ78" s="773"/>
      <c r="AK78" s="775" t="s">
        <v>639</v>
      </c>
      <c r="AL78" s="776"/>
      <c r="AM78" s="776"/>
      <c r="AN78" s="776"/>
      <c r="AO78" s="777"/>
      <c r="AP78" s="771">
        <v>24163</v>
      </c>
      <c r="AQ78" s="772"/>
      <c r="AR78" s="772"/>
      <c r="AS78" s="772"/>
      <c r="AT78" s="773"/>
      <c r="AU78" s="771">
        <v>4</v>
      </c>
      <c r="AV78" s="772"/>
      <c r="AW78" s="772"/>
      <c r="AX78" s="772"/>
      <c r="AY78" s="773"/>
      <c r="AZ78" s="778"/>
      <c r="BA78" s="778"/>
      <c r="BB78" s="778"/>
      <c r="BC78" s="778"/>
      <c r="BD78" s="779"/>
      <c r="BE78" s="266"/>
      <c r="BF78" s="266"/>
      <c r="BG78" s="266"/>
      <c r="BH78" s="266"/>
      <c r="BI78" s="266"/>
      <c r="BJ78" s="269"/>
      <c r="BK78" s="269"/>
      <c r="BL78" s="269"/>
      <c r="BM78" s="269"/>
      <c r="BN78" s="269"/>
      <c r="BO78" s="266"/>
      <c r="BP78" s="266"/>
      <c r="BQ78" s="263">
        <v>72</v>
      </c>
      <c r="BR78" s="268"/>
      <c r="BS78" s="933"/>
      <c r="BT78" s="934"/>
      <c r="BU78" s="934"/>
      <c r="BV78" s="934"/>
      <c r="BW78" s="934"/>
      <c r="BX78" s="934"/>
      <c r="BY78" s="934"/>
      <c r="BZ78" s="934"/>
      <c r="CA78" s="934"/>
      <c r="CB78" s="934"/>
      <c r="CC78" s="934"/>
      <c r="CD78" s="934"/>
      <c r="CE78" s="934"/>
      <c r="CF78" s="934"/>
      <c r="CG78" s="935"/>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47"/>
    </row>
    <row r="79" spans="1:131" s="248" customFormat="1" ht="26.25" customHeight="1">
      <c r="A79" s="262">
        <v>12</v>
      </c>
      <c r="B79" s="794" t="s">
        <v>625</v>
      </c>
      <c r="C79" s="795" t="s">
        <v>625</v>
      </c>
      <c r="D79" s="795" t="s">
        <v>625</v>
      </c>
      <c r="E79" s="795" t="s">
        <v>625</v>
      </c>
      <c r="F79" s="795" t="s">
        <v>625</v>
      </c>
      <c r="G79" s="795" t="s">
        <v>625</v>
      </c>
      <c r="H79" s="795" t="s">
        <v>625</v>
      </c>
      <c r="I79" s="795" t="s">
        <v>625</v>
      </c>
      <c r="J79" s="795" t="s">
        <v>625</v>
      </c>
      <c r="K79" s="795" t="s">
        <v>625</v>
      </c>
      <c r="L79" s="795" t="s">
        <v>625</v>
      </c>
      <c r="M79" s="795" t="s">
        <v>625</v>
      </c>
      <c r="N79" s="795" t="s">
        <v>625</v>
      </c>
      <c r="O79" s="795" t="s">
        <v>625</v>
      </c>
      <c r="P79" s="796" t="s">
        <v>625</v>
      </c>
      <c r="Q79" s="774">
        <v>75</v>
      </c>
      <c r="R79" s="772"/>
      <c r="S79" s="772"/>
      <c r="T79" s="772"/>
      <c r="U79" s="773"/>
      <c r="V79" s="771">
        <v>74</v>
      </c>
      <c r="W79" s="772"/>
      <c r="X79" s="772"/>
      <c r="Y79" s="772"/>
      <c r="Z79" s="773"/>
      <c r="AA79" s="771">
        <f t="shared" si="2"/>
        <v>1</v>
      </c>
      <c r="AB79" s="772"/>
      <c r="AC79" s="772"/>
      <c r="AD79" s="772"/>
      <c r="AE79" s="773"/>
      <c r="AF79" s="771">
        <v>1</v>
      </c>
      <c r="AG79" s="772"/>
      <c r="AH79" s="772"/>
      <c r="AI79" s="772"/>
      <c r="AJ79" s="773"/>
      <c r="AK79" s="775" t="s">
        <v>639</v>
      </c>
      <c r="AL79" s="776"/>
      <c r="AM79" s="776"/>
      <c r="AN79" s="776"/>
      <c r="AO79" s="777"/>
      <c r="AP79" s="775" t="s">
        <v>543</v>
      </c>
      <c r="AQ79" s="776"/>
      <c r="AR79" s="776"/>
      <c r="AS79" s="776"/>
      <c r="AT79" s="777"/>
      <c r="AU79" s="775" t="s">
        <v>543</v>
      </c>
      <c r="AV79" s="776"/>
      <c r="AW79" s="776"/>
      <c r="AX79" s="776"/>
      <c r="AY79" s="777"/>
      <c r="AZ79" s="778"/>
      <c r="BA79" s="778"/>
      <c r="BB79" s="778"/>
      <c r="BC79" s="778"/>
      <c r="BD79" s="779"/>
      <c r="BE79" s="266"/>
      <c r="BF79" s="266"/>
      <c r="BG79" s="266"/>
      <c r="BH79" s="266"/>
      <c r="BI79" s="266"/>
      <c r="BJ79" s="269"/>
      <c r="BK79" s="269"/>
      <c r="BL79" s="269"/>
      <c r="BM79" s="269"/>
      <c r="BN79" s="269"/>
      <c r="BO79" s="266"/>
      <c r="BP79" s="266"/>
      <c r="BQ79" s="263">
        <v>73</v>
      </c>
      <c r="BR79" s="268"/>
      <c r="BS79" s="933"/>
      <c r="BT79" s="934"/>
      <c r="BU79" s="934"/>
      <c r="BV79" s="934"/>
      <c r="BW79" s="934"/>
      <c r="BX79" s="934"/>
      <c r="BY79" s="934"/>
      <c r="BZ79" s="934"/>
      <c r="CA79" s="934"/>
      <c r="CB79" s="934"/>
      <c r="CC79" s="934"/>
      <c r="CD79" s="934"/>
      <c r="CE79" s="934"/>
      <c r="CF79" s="934"/>
      <c r="CG79" s="935"/>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47"/>
    </row>
    <row r="80" spans="1:131" s="248" customFormat="1" ht="26.25" customHeight="1">
      <c r="A80" s="262">
        <v>13</v>
      </c>
      <c r="B80" s="794" t="s">
        <v>626</v>
      </c>
      <c r="C80" s="795" t="s">
        <v>626</v>
      </c>
      <c r="D80" s="795" t="s">
        <v>626</v>
      </c>
      <c r="E80" s="795" t="s">
        <v>626</v>
      </c>
      <c r="F80" s="795" t="s">
        <v>626</v>
      </c>
      <c r="G80" s="795" t="s">
        <v>626</v>
      </c>
      <c r="H80" s="795" t="s">
        <v>626</v>
      </c>
      <c r="I80" s="795" t="s">
        <v>626</v>
      </c>
      <c r="J80" s="795" t="s">
        <v>626</v>
      </c>
      <c r="K80" s="795" t="s">
        <v>626</v>
      </c>
      <c r="L80" s="795" t="s">
        <v>626</v>
      </c>
      <c r="M80" s="795" t="s">
        <v>626</v>
      </c>
      <c r="N80" s="795" t="s">
        <v>626</v>
      </c>
      <c r="O80" s="795" t="s">
        <v>626</v>
      </c>
      <c r="P80" s="796" t="s">
        <v>626</v>
      </c>
      <c r="Q80" s="774">
        <v>282107</v>
      </c>
      <c r="R80" s="772"/>
      <c r="S80" s="772"/>
      <c r="T80" s="772"/>
      <c r="U80" s="773"/>
      <c r="V80" s="771">
        <v>282097</v>
      </c>
      <c r="W80" s="772"/>
      <c r="X80" s="772"/>
      <c r="Y80" s="772"/>
      <c r="Z80" s="773"/>
      <c r="AA80" s="771">
        <f t="shared" si="2"/>
        <v>10</v>
      </c>
      <c r="AB80" s="772"/>
      <c r="AC80" s="772"/>
      <c r="AD80" s="772"/>
      <c r="AE80" s="773"/>
      <c r="AF80" s="771">
        <v>10</v>
      </c>
      <c r="AG80" s="772"/>
      <c r="AH80" s="772"/>
      <c r="AI80" s="772"/>
      <c r="AJ80" s="773"/>
      <c r="AK80" s="771">
        <v>7330</v>
      </c>
      <c r="AL80" s="772"/>
      <c r="AM80" s="772"/>
      <c r="AN80" s="772"/>
      <c r="AO80" s="773"/>
      <c r="AP80" s="775" t="s">
        <v>543</v>
      </c>
      <c r="AQ80" s="776"/>
      <c r="AR80" s="776"/>
      <c r="AS80" s="776"/>
      <c r="AT80" s="777"/>
      <c r="AU80" s="775" t="s">
        <v>543</v>
      </c>
      <c r="AV80" s="776"/>
      <c r="AW80" s="776"/>
      <c r="AX80" s="776"/>
      <c r="AY80" s="777"/>
      <c r="AZ80" s="778"/>
      <c r="BA80" s="778"/>
      <c r="BB80" s="778"/>
      <c r="BC80" s="778"/>
      <c r="BD80" s="779"/>
      <c r="BE80" s="266"/>
      <c r="BF80" s="266"/>
      <c r="BG80" s="266"/>
      <c r="BH80" s="266"/>
      <c r="BI80" s="266"/>
      <c r="BJ80" s="266"/>
      <c r="BK80" s="266"/>
      <c r="BL80" s="266"/>
      <c r="BM80" s="266"/>
      <c r="BN80" s="266"/>
      <c r="BO80" s="266"/>
      <c r="BP80" s="266"/>
      <c r="BQ80" s="263">
        <v>74</v>
      </c>
      <c r="BR80" s="268"/>
      <c r="BS80" s="933"/>
      <c r="BT80" s="934"/>
      <c r="BU80" s="934"/>
      <c r="BV80" s="934"/>
      <c r="BW80" s="934"/>
      <c r="BX80" s="934"/>
      <c r="BY80" s="934"/>
      <c r="BZ80" s="934"/>
      <c r="CA80" s="934"/>
      <c r="CB80" s="934"/>
      <c r="CC80" s="934"/>
      <c r="CD80" s="934"/>
      <c r="CE80" s="934"/>
      <c r="CF80" s="934"/>
      <c r="CG80" s="935"/>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47"/>
    </row>
    <row r="81" spans="1:131" s="248" customFormat="1" ht="26.25" customHeight="1">
      <c r="A81" s="262">
        <v>14</v>
      </c>
      <c r="B81" s="794" t="s">
        <v>627</v>
      </c>
      <c r="C81" s="795" t="s">
        <v>627</v>
      </c>
      <c r="D81" s="795" t="s">
        <v>627</v>
      </c>
      <c r="E81" s="795" t="s">
        <v>627</v>
      </c>
      <c r="F81" s="795" t="s">
        <v>627</v>
      </c>
      <c r="G81" s="795" t="s">
        <v>627</v>
      </c>
      <c r="H81" s="795" t="s">
        <v>627</v>
      </c>
      <c r="I81" s="795" t="s">
        <v>627</v>
      </c>
      <c r="J81" s="795" t="s">
        <v>627</v>
      </c>
      <c r="K81" s="795" t="s">
        <v>627</v>
      </c>
      <c r="L81" s="795" t="s">
        <v>627</v>
      </c>
      <c r="M81" s="795" t="s">
        <v>627</v>
      </c>
      <c r="N81" s="795" t="s">
        <v>627</v>
      </c>
      <c r="O81" s="795" t="s">
        <v>627</v>
      </c>
      <c r="P81" s="796" t="s">
        <v>627</v>
      </c>
      <c r="Q81" s="774">
        <v>6466</v>
      </c>
      <c r="R81" s="772"/>
      <c r="S81" s="772"/>
      <c r="T81" s="772"/>
      <c r="U81" s="773"/>
      <c r="V81" s="771">
        <v>6338</v>
      </c>
      <c r="W81" s="772"/>
      <c r="X81" s="772"/>
      <c r="Y81" s="772"/>
      <c r="Z81" s="773"/>
      <c r="AA81" s="771">
        <f t="shared" si="2"/>
        <v>128</v>
      </c>
      <c r="AB81" s="772"/>
      <c r="AC81" s="772"/>
      <c r="AD81" s="772"/>
      <c r="AE81" s="773"/>
      <c r="AF81" s="771">
        <v>128</v>
      </c>
      <c r="AG81" s="772"/>
      <c r="AH81" s="772"/>
      <c r="AI81" s="772"/>
      <c r="AJ81" s="773"/>
      <c r="AK81" s="771">
        <v>365</v>
      </c>
      <c r="AL81" s="772"/>
      <c r="AM81" s="772"/>
      <c r="AN81" s="772"/>
      <c r="AO81" s="773"/>
      <c r="AP81" s="775" t="s">
        <v>543</v>
      </c>
      <c r="AQ81" s="776"/>
      <c r="AR81" s="776"/>
      <c r="AS81" s="776"/>
      <c r="AT81" s="777"/>
      <c r="AU81" s="775" t="s">
        <v>543</v>
      </c>
      <c r="AV81" s="776"/>
      <c r="AW81" s="776"/>
      <c r="AX81" s="776"/>
      <c r="AY81" s="777"/>
      <c r="AZ81" s="778"/>
      <c r="BA81" s="778"/>
      <c r="BB81" s="778"/>
      <c r="BC81" s="778"/>
      <c r="BD81" s="779"/>
      <c r="BE81" s="266"/>
      <c r="BF81" s="266"/>
      <c r="BG81" s="266"/>
      <c r="BH81" s="266"/>
      <c r="BI81" s="266"/>
      <c r="BJ81" s="266"/>
      <c r="BK81" s="266"/>
      <c r="BL81" s="266"/>
      <c r="BM81" s="266"/>
      <c r="BN81" s="266"/>
      <c r="BO81" s="266"/>
      <c r="BP81" s="266"/>
      <c r="BQ81" s="263">
        <v>75</v>
      </c>
      <c r="BR81" s="268"/>
      <c r="BS81" s="933"/>
      <c r="BT81" s="934"/>
      <c r="BU81" s="934"/>
      <c r="BV81" s="934"/>
      <c r="BW81" s="934"/>
      <c r="BX81" s="934"/>
      <c r="BY81" s="934"/>
      <c r="BZ81" s="934"/>
      <c r="CA81" s="934"/>
      <c r="CB81" s="934"/>
      <c r="CC81" s="934"/>
      <c r="CD81" s="934"/>
      <c r="CE81" s="934"/>
      <c r="CF81" s="934"/>
      <c r="CG81" s="935"/>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47"/>
    </row>
    <row r="82" spans="1:131" s="248" customFormat="1" ht="26.25" customHeight="1">
      <c r="A82" s="262">
        <v>15</v>
      </c>
      <c r="B82" s="794" t="s">
        <v>628</v>
      </c>
      <c r="C82" s="795" t="s">
        <v>628</v>
      </c>
      <c r="D82" s="795" t="s">
        <v>628</v>
      </c>
      <c r="E82" s="795" t="s">
        <v>628</v>
      </c>
      <c r="F82" s="795" t="s">
        <v>628</v>
      </c>
      <c r="G82" s="795" t="s">
        <v>628</v>
      </c>
      <c r="H82" s="795" t="s">
        <v>628</v>
      </c>
      <c r="I82" s="795" t="s">
        <v>628</v>
      </c>
      <c r="J82" s="795" t="s">
        <v>628</v>
      </c>
      <c r="K82" s="795" t="s">
        <v>628</v>
      </c>
      <c r="L82" s="795" t="s">
        <v>628</v>
      </c>
      <c r="M82" s="795" t="s">
        <v>628</v>
      </c>
      <c r="N82" s="795" t="s">
        <v>628</v>
      </c>
      <c r="O82" s="795" t="s">
        <v>628</v>
      </c>
      <c r="P82" s="796" t="s">
        <v>628</v>
      </c>
      <c r="Q82" s="774">
        <v>806</v>
      </c>
      <c r="R82" s="772"/>
      <c r="S82" s="772"/>
      <c r="T82" s="772"/>
      <c r="U82" s="773"/>
      <c r="V82" s="771">
        <v>656</v>
      </c>
      <c r="W82" s="772"/>
      <c r="X82" s="772"/>
      <c r="Y82" s="772"/>
      <c r="Z82" s="773"/>
      <c r="AA82" s="771">
        <f t="shared" si="2"/>
        <v>150</v>
      </c>
      <c r="AB82" s="772"/>
      <c r="AC82" s="772"/>
      <c r="AD82" s="772"/>
      <c r="AE82" s="773"/>
      <c r="AF82" s="771">
        <v>150</v>
      </c>
      <c r="AG82" s="772"/>
      <c r="AH82" s="772"/>
      <c r="AI82" s="772"/>
      <c r="AJ82" s="773"/>
      <c r="AK82" s="771" t="s">
        <v>638</v>
      </c>
      <c r="AL82" s="772"/>
      <c r="AM82" s="772"/>
      <c r="AN82" s="772"/>
      <c r="AO82" s="773"/>
      <c r="AP82" s="775" t="s">
        <v>543</v>
      </c>
      <c r="AQ82" s="776"/>
      <c r="AR82" s="776"/>
      <c r="AS82" s="776"/>
      <c r="AT82" s="777"/>
      <c r="AU82" s="775" t="s">
        <v>543</v>
      </c>
      <c r="AV82" s="776"/>
      <c r="AW82" s="776"/>
      <c r="AX82" s="776"/>
      <c r="AY82" s="777"/>
      <c r="AZ82" s="778"/>
      <c r="BA82" s="778"/>
      <c r="BB82" s="778"/>
      <c r="BC82" s="778"/>
      <c r="BD82" s="779"/>
      <c r="BE82" s="266"/>
      <c r="BF82" s="266"/>
      <c r="BG82" s="266"/>
      <c r="BH82" s="266"/>
      <c r="BI82" s="266"/>
      <c r="BJ82" s="266"/>
      <c r="BK82" s="266"/>
      <c r="BL82" s="266"/>
      <c r="BM82" s="266"/>
      <c r="BN82" s="266"/>
      <c r="BO82" s="266"/>
      <c r="BP82" s="266"/>
      <c r="BQ82" s="263">
        <v>76</v>
      </c>
      <c r="BR82" s="268"/>
      <c r="BS82" s="933"/>
      <c r="BT82" s="934"/>
      <c r="BU82" s="934"/>
      <c r="BV82" s="934"/>
      <c r="BW82" s="934"/>
      <c r="BX82" s="934"/>
      <c r="BY82" s="934"/>
      <c r="BZ82" s="934"/>
      <c r="CA82" s="934"/>
      <c r="CB82" s="934"/>
      <c r="CC82" s="934"/>
      <c r="CD82" s="934"/>
      <c r="CE82" s="934"/>
      <c r="CF82" s="934"/>
      <c r="CG82" s="935"/>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47"/>
    </row>
    <row r="83" spans="1:131" s="248" customFormat="1" ht="26.25" customHeight="1">
      <c r="A83" s="262">
        <v>16</v>
      </c>
      <c r="B83" s="794" t="s">
        <v>629</v>
      </c>
      <c r="C83" s="795" t="s">
        <v>629</v>
      </c>
      <c r="D83" s="795" t="s">
        <v>629</v>
      </c>
      <c r="E83" s="795" t="s">
        <v>629</v>
      </c>
      <c r="F83" s="795" t="s">
        <v>629</v>
      </c>
      <c r="G83" s="795" t="s">
        <v>629</v>
      </c>
      <c r="H83" s="795" t="s">
        <v>629</v>
      </c>
      <c r="I83" s="795" t="s">
        <v>629</v>
      </c>
      <c r="J83" s="795" t="s">
        <v>629</v>
      </c>
      <c r="K83" s="795" t="s">
        <v>629</v>
      </c>
      <c r="L83" s="795" t="s">
        <v>629</v>
      </c>
      <c r="M83" s="795" t="s">
        <v>629</v>
      </c>
      <c r="N83" s="795" t="s">
        <v>629</v>
      </c>
      <c r="O83" s="795" t="s">
        <v>629</v>
      </c>
      <c r="P83" s="796" t="s">
        <v>629</v>
      </c>
      <c r="Q83" s="774">
        <v>225</v>
      </c>
      <c r="R83" s="772"/>
      <c r="S83" s="772"/>
      <c r="T83" s="772"/>
      <c r="U83" s="773"/>
      <c r="V83" s="771">
        <v>215</v>
      </c>
      <c r="W83" s="772"/>
      <c r="X83" s="772"/>
      <c r="Y83" s="772"/>
      <c r="Z83" s="773"/>
      <c r="AA83" s="771">
        <f t="shared" si="2"/>
        <v>10</v>
      </c>
      <c r="AB83" s="772"/>
      <c r="AC83" s="772"/>
      <c r="AD83" s="772"/>
      <c r="AE83" s="773"/>
      <c r="AF83" s="771">
        <v>10</v>
      </c>
      <c r="AG83" s="772"/>
      <c r="AH83" s="772"/>
      <c r="AI83" s="772"/>
      <c r="AJ83" s="773"/>
      <c r="AK83" s="771">
        <v>218</v>
      </c>
      <c r="AL83" s="772"/>
      <c r="AM83" s="772"/>
      <c r="AN83" s="772"/>
      <c r="AO83" s="773"/>
      <c r="AP83" s="775" t="s">
        <v>543</v>
      </c>
      <c r="AQ83" s="776"/>
      <c r="AR83" s="776"/>
      <c r="AS83" s="776"/>
      <c r="AT83" s="777"/>
      <c r="AU83" s="775" t="s">
        <v>543</v>
      </c>
      <c r="AV83" s="776"/>
      <c r="AW83" s="776"/>
      <c r="AX83" s="776"/>
      <c r="AY83" s="777"/>
      <c r="AZ83" s="778"/>
      <c r="BA83" s="778"/>
      <c r="BB83" s="778"/>
      <c r="BC83" s="778"/>
      <c r="BD83" s="779"/>
      <c r="BE83" s="266"/>
      <c r="BF83" s="266"/>
      <c r="BG83" s="266"/>
      <c r="BH83" s="266"/>
      <c r="BI83" s="266"/>
      <c r="BJ83" s="266"/>
      <c r="BK83" s="266"/>
      <c r="BL83" s="266"/>
      <c r="BM83" s="266"/>
      <c r="BN83" s="266"/>
      <c r="BO83" s="266"/>
      <c r="BP83" s="266"/>
      <c r="BQ83" s="263">
        <v>77</v>
      </c>
      <c r="BR83" s="268"/>
      <c r="BS83" s="933"/>
      <c r="BT83" s="934"/>
      <c r="BU83" s="934"/>
      <c r="BV83" s="934"/>
      <c r="BW83" s="934"/>
      <c r="BX83" s="934"/>
      <c r="BY83" s="934"/>
      <c r="BZ83" s="934"/>
      <c r="CA83" s="934"/>
      <c r="CB83" s="934"/>
      <c r="CC83" s="934"/>
      <c r="CD83" s="934"/>
      <c r="CE83" s="934"/>
      <c r="CF83" s="934"/>
      <c r="CG83" s="935"/>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47"/>
    </row>
    <row r="84" spans="1:131" s="248" customFormat="1" ht="26.25" customHeight="1">
      <c r="A84" s="262">
        <v>17</v>
      </c>
      <c r="B84" s="794" t="s">
        <v>630</v>
      </c>
      <c r="C84" s="795" t="s">
        <v>630</v>
      </c>
      <c r="D84" s="795" t="s">
        <v>630</v>
      </c>
      <c r="E84" s="795" t="s">
        <v>630</v>
      </c>
      <c r="F84" s="795" t="s">
        <v>630</v>
      </c>
      <c r="G84" s="795" t="s">
        <v>630</v>
      </c>
      <c r="H84" s="795" t="s">
        <v>630</v>
      </c>
      <c r="I84" s="795" t="s">
        <v>630</v>
      </c>
      <c r="J84" s="795" t="s">
        <v>630</v>
      </c>
      <c r="K84" s="795" t="s">
        <v>630</v>
      </c>
      <c r="L84" s="795" t="s">
        <v>630</v>
      </c>
      <c r="M84" s="795" t="s">
        <v>630</v>
      </c>
      <c r="N84" s="795" t="s">
        <v>630</v>
      </c>
      <c r="O84" s="795" t="s">
        <v>630</v>
      </c>
      <c r="P84" s="796" t="s">
        <v>630</v>
      </c>
      <c r="Q84" s="774">
        <v>30</v>
      </c>
      <c r="R84" s="772"/>
      <c r="S84" s="772"/>
      <c r="T84" s="772"/>
      <c r="U84" s="773"/>
      <c r="V84" s="771">
        <v>4</v>
      </c>
      <c r="W84" s="772"/>
      <c r="X84" s="772"/>
      <c r="Y84" s="772"/>
      <c r="Z84" s="773"/>
      <c r="AA84" s="771">
        <f t="shared" si="2"/>
        <v>26</v>
      </c>
      <c r="AB84" s="772"/>
      <c r="AC84" s="772"/>
      <c r="AD84" s="772"/>
      <c r="AE84" s="773"/>
      <c r="AF84" s="771">
        <v>26</v>
      </c>
      <c r="AG84" s="772"/>
      <c r="AH84" s="772"/>
      <c r="AI84" s="772"/>
      <c r="AJ84" s="773"/>
      <c r="AK84" s="771">
        <v>25</v>
      </c>
      <c r="AL84" s="772"/>
      <c r="AM84" s="772"/>
      <c r="AN84" s="772"/>
      <c r="AO84" s="773"/>
      <c r="AP84" s="775" t="s">
        <v>543</v>
      </c>
      <c r="AQ84" s="776"/>
      <c r="AR84" s="776"/>
      <c r="AS84" s="776"/>
      <c r="AT84" s="777"/>
      <c r="AU84" s="775" t="s">
        <v>543</v>
      </c>
      <c r="AV84" s="776"/>
      <c r="AW84" s="776"/>
      <c r="AX84" s="776"/>
      <c r="AY84" s="777"/>
      <c r="AZ84" s="778"/>
      <c r="BA84" s="778"/>
      <c r="BB84" s="778"/>
      <c r="BC84" s="778"/>
      <c r="BD84" s="779"/>
      <c r="BE84" s="266"/>
      <c r="BF84" s="266"/>
      <c r="BG84" s="266"/>
      <c r="BH84" s="266"/>
      <c r="BI84" s="266"/>
      <c r="BJ84" s="266"/>
      <c r="BK84" s="266"/>
      <c r="BL84" s="266"/>
      <c r="BM84" s="266"/>
      <c r="BN84" s="266"/>
      <c r="BO84" s="266"/>
      <c r="BP84" s="266"/>
      <c r="BQ84" s="263">
        <v>78</v>
      </c>
      <c r="BR84" s="268"/>
      <c r="BS84" s="933"/>
      <c r="BT84" s="934"/>
      <c r="BU84" s="934"/>
      <c r="BV84" s="934"/>
      <c r="BW84" s="934"/>
      <c r="BX84" s="934"/>
      <c r="BY84" s="934"/>
      <c r="BZ84" s="934"/>
      <c r="CA84" s="934"/>
      <c r="CB84" s="934"/>
      <c r="CC84" s="934"/>
      <c r="CD84" s="934"/>
      <c r="CE84" s="934"/>
      <c r="CF84" s="934"/>
      <c r="CG84" s="935"/>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47"/>
    </row>
    <row r="85" spans="1:131" s="248" customFormat="1" ht="26.25" customHeight="1">
      <c r="A85" s="262">
        <v>18</v>
      </c>
      <c r="B85" s="794" t="s">
        <v>631</v>
      </c>
      <c r="C85" s="795" t="s">
        <v>631</v>
      </c>
      <c r="D85" s="795" t="s">
        <v>631</v>
      </c>
      <c r="E85" s="795" t="s">
        <v>631</v>
      </c>
      <c r="F85" s="795" t="s">
        <v>631</v>
      </c>
      <c r="G85" s="795" t="s">
        <v>631</v>
      </c>
      <c r="H85" s="795" t="s">
        <v>631</v>
      </c>
      <c r="I85" s="795" t="s">
        <v>631</v>
      </c>
      <c r="J85" s="795" t="s">
        <v>631</v>
      </c>
      <c r="K85" s="795" t="s">
        <v>631</v>
      </c>
      <c r="L85" s="795" t="s">
        <v>631</v>
      </c>
      <c r="M85" s="795" t="s">
        <v>631</v>
      </c>
      <c r="N85" s="795" t="s">
        <v>631</v>
      </c>
      <c r="O85" s="795" t="s">
        <v>631</v>
      </c>
      <c r="P85" s="796" t="s">
        <v>631</v>
      </c>
      <c r="Q85" s="774">
        <v>96</v>
      </c>
      <c r="R85" s="772"/>
      <c r="S85" s="772"/>
      <c r="T85" s="772"/>
      <c r="U85" s="773"/>
      <c r="V85" s="771">
        <v>72</v>
      </c>
      <c r="W85" s="772"/>
      <c r="X85" s="772"/>
      <c r="Y85" s="772"/>
      <c r="Z85" s="773"/>
      <c r="AA85" s="771">
        <f t="shared" si="2"/>
        <v>24</v>
      </c>
      <c r="AB85" s="772"/>
      <c r="AC85" s="772"/>
      <c r="AD85" s="772"/>
      <c r="AE85" s="773"/>
      <c r="AF85" s="771">
        <v>24</v>
      </c>
      <c r="AG85" s="772"/>
      <c r="AH85" s="772"/>
      <c r="AI85" s="772"/>
      <c r="AJ85" s="773"/>
      <c r="AK85" s="771">
        <v>20</v>
      </c>
      <c r="AL85" s="772"/>
      <c r="AM85" s="772"/>
      <c r="AN85" s="772"/>
      <c r="AO85" s="773"/>
      <c r="AP85" s="775" t="s">
        <v>543</v>
      </c>
      <c r="AQ85" s="776"/>
      <c r="AR85" s="776"/>
      <c r="AS85" s="776"/>
      <c r="AT85" s="777"/>
      <c r="AU85" s="775" t="s">
        <v>543</v>
      </c>
      <c r="AV85" s="776"/>
      <c r="AW85" s="776"/>
      <c r="AX85" s="776"/>
      <c r="AY85" s="777"/>
      <c r="AZ85" s="778"/>
      <c r="BA85" s="778"/>
      <c r="BB85" s="778"/>
      <c r="BC85" s="778"/>
      <c r="BD85" s="779"/>
      <c r="BE85" s="266"/>
      <c r="BF85" s="266"/>
      <c r="BG85" s="266"/>
      <c r="BH85" s="266"/>
      <c r="BI85" s="266"/>
      <c r="BJ85" s="266"/>
      <c r="BK85" s="266"/>
      <c r="BL85" s="266"/>
      <c r="BM85" s="266"/>
      <c r="BN85" s="266"/>
      <c r="BO85" s="266"/>
      <c r="BP85" s="266"/>
      <c r="BQ85" s="263">
        <v>79</v>
      </c>
      <c r="BR85" s="268"/>
      <c r="BS85" s="933"/>
      <c r="BT85" s="934"/>
      <c r="BU85" s="934"/>
      <c r="BV85" s="934"/>
      <c r="BW85" s="934"/>
      <c r="BX85" s="934"/>
      <c r="BY85" s="934"/>
      <c r="BZ85" s="934"/>
      <c r="CA85" s="934"/>
      <c r="CB85" s="934"/>
      <c r="CC85" s="934"/>
      <c r="CD85" s="934"/>
      <c r="CE85" s="934"/>
      <c r="CF85" s="934"/>
      <c r="CG85" s="935"/>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47"/>
    </row>
    <row r="86" spans="1:131" s="248" customFormat="1" ht="26.25" customHeight="1">
      <c r="A86" s="262">
        <v>19</v>
      </c>
      <c r="B86" s="794" t="s">
        <v>637</v>
      </c>
      <c r="C86" s="795" t="s">
        <v>631</v>
      </c>
      <c r="D86" s="795" t="s">
        <v>631</v>
      </c>
      <c r="E86" s="795" t="s">
        <v>631</v>
      </c>
      <c r="F86" s="795" t="s">
        <v>631</v>
      </c>
      <c r="G86" s="795" t="s">
        <v>631</v>
      </c>
      <c r="H86" s="795" t="s">
        <v>631</v>
      </c>
      <c r="I86" s="795" t="s">
        <v>631</v>
      </c>
      <c r="J86" s="795" t="s">
        <v>631</v>
      </c>
      <c r="K86" s="795" t="s">
        <v>631</v>
      </c>
      <c r="L86" s="795" t="s">
        <v>631</v>
      </c>
      <c r="M86" s="795" t="s">
        <v>631</v>
      </c>
      <c r="N86" s="795" t="s">
        <v>631</v>
      </c>
      <c r="O86" s="795" t="s">
        <v>631</v>
      </c>
      <c r="P86" s="796" t="s">
        <v>631</v>
      </c>
      <c r="Q86" s="769">
        <v>313</v>
      </c>
      <c r="R86" s="770"/>
      <c r="S86" s="770"/>
      <c r="T86" s="770"/>
      <c r="U86" s="770"/>
      <c r="V86" s="770">
        <v>283</v>
      </c>
      <c r="W86" s="770"/>
      <c r="X86" s="770"/>
      <c r="Y86" s="770"/>
      <c r="Z86" s="770"/>
      <c r="AA86" s="771">
        <f t="shared" si="2"/>
        <v>30</v>
      </c>
      <c r="AB86" s="772"/>
      <c r="AC86" s="772"/>
      <c r="AD86" s="772"/>
      <c r="AE86" s="773"/>
      <c r="AF86" s="770">
        <v>30</v>
      </c>
      <c r="AG86" s="770"/>
      <c r="AH86" s="770"/>
      <c r="AI86" s="770"/>
      <c r="AJ86" s="770"/>
      <c r="AK86" s="770" t="s">
        <v>638</v>
      </c>
      <c r="AL86" s="770"/>
      <c r="AM86" s="770"/>
      <c r="AN86" s="770"/>
      <c r="AO86" s="770"/>
      <c r="AP86" s="780" t="s">
        <v>543</v>
      </c>
      <c r="AQ86" s="780"/>
      <c r="AR86" s="780"/>
      <c r="AS86" s="780"/>
      <c r="AT86" s="780"/>
      <c r="AU86" s="780" t="s">
        <v>543</v>
      </c>
      <c r="AV86" s="780"/>
      <c r="AW86" s="780"/>
      <c r="AX86" s="780"/>
      <c r="AY86" s="780"/>
      <c r="AZ86" s="778"/>
      <c r="BA86" s="778"/>
      <c r="BB86" s="778"/>
      <c r="BC86" s="778"/>
      <c r="BD86" s="779"/>
      <c r="BE86" s="266"/>
      <c r="BF86" s="266"/>
      <c r="BG86" s="266"/>
      <c r="BH86" s="266"/>
      <c r="BI86" s="266"/>
      <c r="BJ86" s="266"/>
      <c r="BK86" s="266"/>
      <c r="BL86" s="266"/>
      <c r="BM86" s="266"/>
      <c r="BN86" s="266"/>
      <c r="BO86" s="266"/>
      <c r="BP86" s="266"/>
      <c r="BQ86" s="263">
        <v>80</v>
      </c>
      <c r="BR86" s="268"/>
      <c r="BS86" s="933"/>
      <c r="BT86" s="934"/>
      <c r="BU86" s="934"/>
      <c r="BV86" s="934"/>
      <c r="BW86" s="934"/>
      <c r="BX86" s="934"/>
      <c r="BY86" s="934"/>
      <c r="BZ86" s="934"/>
      <c r="CA86" s="934"/>
      <c r="CB86" s="934"/>
      <c r="CC86" s="934"/>
      <c r="CD86" s="934"/>
      <c r="CE86" s="934"/>
      <c r="CF86" s="934"/>
      <c r="CG86" s="935"/>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47"/>
    </row>
    <row r="87" spans="1:131" s="248" customFormat="1" ht="26.25" customHeight="1">
      <c r="A87" s="270">
        <v>20</v>
      </c>
      <c r="B87" s="797"/>
      <c r="C87" s="798"/>
      <c r="D87" s="798"/>
      <c r="E87" s="798"/>
      <c r="F87" s="798"/>
      <c r="G87" s="798"/>
      <c r="H87" s="798"/>
      <c r="I87" s="798"/>
      <c r="J87" s="798"/>
      <c r="K87" s="798"/>
      <c r="L87" s="798"/>
      <c r="M87" s="798"/>
      <c r="N87" s="798"/>
      <c r="O87" s="798"/>
      <c r="P87" s="799"/>
      <c r="Q87" s="790"/>
      <c r="R87" s="791"/>
      <c r="S87" s="791"/>
      <c r="T87" s="791"/>
      <c r="U87" s="791"/>
      <c r="V87" s="791"/>
      <c r="W87" s="791"/>
      <c r="X87" s="791"/>
      <c r="Y87" s="791"/>
      <c r="Z87" s="791"/>
      <c r="AA87" s="803"/>
      <c r="AB87" s="804"/>
      <c r="AC87" s="804"/>
      <c r="AD87" s="804"/>
      <c r="AE87" s="805"/>
      <c r="AF87" s="791"/>
      <c r="AG87" s="791"/>
      <c r="AH87" s="791"/>
      <c r="AI87" s="791"/>
      <c r="AJ87" s="791"/>
      <c r="AK87" s="780"/>
      <c r="AL87" s="780"/>
      <c r="AM87" s="780"/>
      <c r="AN87" s="780"/>
      <c r="AO87" s="780"/>
      <c r="AP87" s="780"/>
      <c r="AQ87" s="780"/>
      <c r="AR87" s="780"/>
      <c r="AS87" s="780"/>
      <c r="AT87" s="780"/>
      <c r="AU87" s="780"/>
      <c r="AV87" s="780"/>
      <c r="AW87" s="780"/>
      <c r="AX87" s="780"/>
      <c r="AY87" s="780"/>
      <c r="AZ87" s="792"/>
      <c r="BA87" s="792"/>
      <c r="BB87" s="792"/>
      <c r="BC87" s="792"/>
      <c r="BD87" s="793"/>
      <c r="BE87" s="266"/>
      <c r="BF87" s="266"/>
      <c r="BG87" s="266"/>
      <c r="BH87" s="266"/>
      <c r="BI87" s="266"/>
      <c r="BJ87" s="266"/>
      <c r="BK87" s="266"/>
      <c r="BL87" s="266"/>
      <c r="BM87" s="266"/>
      <c r="BN87" s="266"/>
      <c r="BO87" s="266"/>
      <c r="BP87" s="266"/>
      <c r="BQ87" s="263">
        <v>81</v>
      </c>
      <c r="BR87" s="268"/>
      <c r="BS87" s="933"/>
      <c r="BT87" s="934"/>
      <c r="BU87" s="934"/>
      <c r="BV87" s="934"/>
      <c r="BW87" s="934"/>
      <c r="BX87" s="934"/>
      <c r="BY87" s="934"/>
      <c r="BZ87" s="934"/>
      <c r="CA87" s="934"/>
      <c r="CB87" s="934"/>
      <c r="CC87" s="934"/>
      <c r="CD87" s="934"/>
      <c r="CE87" s="934"/>
      <c r="CF87" s="934"/>
      <c r="CG87" s="935"/>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47"/>
    </row>
    <row r="88" spans="1:131" s="248" customFormat="1" ht="26.25" customHeight="1" thickBot="1">
      <c r="A88" s="265" t="s">
        <v>396</v>
      </c>
      <c r="B88" s="864" t="s">
        <v>444</v>
      </c>
      <c r="C88" s="865"/>
      <c r="D88" s="865"/>
      <c r="E88" s="865"/>
      <c r="F88" s="865"/>
      <c r="G88" s="865"/>
      <c r="H88" s="865"/>
      <c r="I88" s="865"/>
      <c r="J88" s="865"/>
      <c r="K88" s="865"/>
      <c r="L88" s="865"/>
      <c r="M88" s="865"/>
      <c r="N88" s="865"/>
      <c r="O88" s="865"/>
      <c r="P88" s="866"/>
      <c r="Q88" s="908"/>
      <c r="R88" s="909"/>
      <c r="S88" s="909"/>
      <c r="T88" s="909"/>
      <c r="U88" s="909"/>
      <c r="V88" s="909"/>
      <c r="W88" s="909"/>
      <c r="X88" s="909"/>
      <c r="Y88" s="909"/>
      <c r="Z88" s="909"/>
      <c r="AA88" s="909"/>
      <c r="AB88" s="909"/>
      <c r="AC88" s="909"/>
      <c r="AD88" s="909"/>
      <c r="AE88" s="909"/>
      <c r="AF88" s="912">
        <f>SUM(AF68:AJ87)</f>
        <v>4296</v>
      </c>
      <c r="AG88" s="912"/>
      <c r="AH88" s="912"/>
      <c r="AI88" s="912"/>
      <c r="AJ88" s="912"/>
      <c r="AK88" s="909"/>
      <c r="AL88" s="909"/>
      <c r="AM88" s="909"/>
      <c r="AN88" s="909"/>
      <c r="AO88" s="909"/>
      <c r="AP88" s="912">
        <f>SUM(AP68:AT87)</f>
        <v>36454</v>
      </c>
      <c r="AQ88" s="912"/>
      <c r="AR88" s="912"/>
      <c r="AS88" s="912"/>
      <c r="AT88" s="912"/>
      <c r="AU88" s="912">
        <f>SUM(AU68:AY87)</f>
        <v>4</v>
      </c>
      <c r="AV88" s="912"/>
      <c r="AW88" s="912"/>
      <c r="AX88" s="912"/>
      <c r="AY88" s="912"/>
      <c r="AZ88" s="917"/>
      <c r="BA88" s="917"/>
      <c r="BB88" s="917"/>
      <c r="BC88" s="917"/>
      <c r="BD88" s="918"/>
      <c r="BE88" s="266"/>
      <c r="BF88" s="266"/>
      <c r="BG88" s="266"/>
      <c r="BH88" s="266"/>
      <c r="BI88" s="266"/>
      <c r="BJ88" s="266"/>
      <c r="BK88" s="266"/>
      <c r="BL88" s="266"/>
      <c r="BM88" s="266"/>
      <c r="BN88" s="266"/>
      <c r="BO88" s="266"/>
      <c r="BP88" s="266"/>
      <c r="BQ88" s="263">
        <v>82</v>
      </c>
      <c r="BR88" s="268"/>
      <c r="BS88" s="933"/>
      <c r="BT88" s="934"/>
      <c r="BU88" s="934"/>
      <c r="BV88" s="934"/>
      <c r="BW88" s="934"/>
      <c r="BX88" s="934"/>
      <c r="BY88" s="934"/>
      <c r="BZ88" s="934"/>
      <c r="CA88" s="934"/>
      <c r="CB88" s="934"/>
      <c r="CC88" s="934"/>
      <c r="CD88" s="934"/>
      <c r="CE88" s="934"/>
      <c r="CF88" s="934"/>
      <c r="CG88" s="935"/>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33"/>
      <c r="BT89" s="934"/>
      <c r="BU89" s="934"/>
      <c r="BV89" s="934"/>
      <c r="BW89" s="934"/>
      <c r="BX89" s="934"/>
      <c r="BY89" s="934"/>
      <c r="BZ89" s="934"/>
      <c r="CA89" s="934"/>
      <c r="CB89" s="934"/>
      <c r="CC89" s="934"/>
      <c r="CD89" s="934"/>
      <c r="CE89" s="934"/>
      <c r="CF89" s="934"/>
      <c r="CG89" s="935"/>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33"/>
      <c r="BT90" s="934"/>
      <c r="BU90" s="934"/>
      <c r="BV90" s="934"/>
      <c r="BW90" s="934"/>
      <c r="BX90" s="934"/>
      <c r="BY90" s="934"/>
      <c r="BZ90" s="934"/>
      <c r="CA90" s="934"/>
      <c r="CB90" s="934"/>
      <c r="CC90" s="934"/>
      <c r="CD90" s="934"/>
      <c r="CE90" s="934"/>
      <c r="CF90" s="934"/>
      <c r="CG90" s="935"/>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33"/>
      <c r="BT91" s="934"/>
      <c r="BU91" s="934"/>
      <c r="BV91" s="934"/>
      <c r="BW91" s="934"/>
      <c r="BX91" s="934"/>
      <c r="BY91" s="934"/>
      <c r="BZ91" s="934"/>
      <c r="CA91" s="934"/>
      <c r="CB91" s="934"/>
      <c r="CC91" s="934"/>
      <c r="CD91" s="934"/>
      <c r="CE91" s="934"/>
      <c r="CF91" s="934"/>
      <c r="CG91" s="935"/>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33"/>
      <c r="BT92" s="934"/>
      <c r="BU92" s="934"/>
      <c r="BV92" s="934"/>
      <c r="BW92" s="934"/>
      <c r="BX92" s="934"/>
      <c r="BY92" s="934"/>
      <c r="BZ92" s="934"/>
      <c r="CA92" s="934"/>
      <c r="CB92" s="934"/>
      <c r="CC92" s="934"/>
      <c r="CD92" s="934"/>
      <c r="CE92" s="934"/>
      <c r="CF92" s="934"/>
      <c r="CG92" s="935"/>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33"/>
      <c r="BT93" s="934"/>
      <c r="BU93" s="934"/>
      <c r="BV93" s="934"/>
      <c r="BW93" s="934"/>
      <c r="BX93" s="934"/>
      <c r="BY93" s="934"/>
      <c r="BZ93" s="934"/>
      <c r="CA93" s="934"/>
      <c r="CB93" s="934"/>
      <c r="CC93" s="934"/>
      <c r="CD93" s="934"/>
      <c r="CE93" s="934"/>
      <c r="CF93" s="934"/>
      <c r="CG93" s="935"/>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33"/>
      <c r="BT94" s="934"/>
      <c r="BU94" s="934"/>
      <c r="BV94" s="934"/>
      <c r="BW94" s="934"/>
      <c r="BX94" s="934"/>
      <c r="BY94" s="934"/>
      <c r="BZ94" s="934"/>
      <c r="CA94" s="934"/>
      <c r="CB94" s="934"/>
      <c r="CC94" s="934"/>
      <c r="CD94" s="934"/>
      <c r="CE94" s="934"/>
      <c r="CF94" s="934"/>
      <c r="CG94" s="935"/>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33"/>
      <c r="BT95" s="934"/>
      <c r="BU95" s="934"/>
      <c r="BV95" s="934"/>
      <c r="BW95" s="934"/>
      <c r="BX95" s="934"/>
      <c r="BY95" s="934"/>
      <c r="BZ95" s="934"/>
      <c r="CA95" s="934"/>
      <c r="CB95" s="934"/>
      <c r="CC95" s="934"/>
      <c r="CD95" s="934"/>
      <c r="CE95" s="934"/>
      <c r="CF95" s="934"/>
      <c r="CG95" s="935"/>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33"/>
      <c r="BT96" s="934"/>
      <c r="BU96" s="934"/>
      <c r="BV96" s="934"/>
      <c r="BW96" s="934"/>
      <c r="BX96" s="934"/>
      <c r="BY96" s="934"/>
      <c r="BZ96" s="934"/>
      <c r="CA96" s="934"/>
      <c r="CB96" s="934"/>
      <c r="CC96" s="934"/>
      <c r="CD96" s="934"/>
      <c r="CE96" s="934"/>
      <c r="CF96" s="934"/>
      <c r="CG96" s="935"/>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33"/>
      <c r="BT97" s="934"/>
      <c r="BU97" s="934"/>
      <c r="BV97" s="934"/>
      <c r="BW97" s="934"/>
      <c r="BX97" s="934"/>
      <c r="BY97" s="934"/>
      <c r="BZ97" s="934"/>
      <c r="CA97" s="934"/>
      <c r="CB97" s="934"/>
      <c r="CC97" s="934"/>
      <c r="CD97" s="934"/>
      <c r="CE97" s="934"/>
      <c r="CF97" s="934"/>
      <c r="CG97" s="935"/>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33"/>
      <c r="BT98" s="934"/>
      <c r="BU98" s="934"/>
      <c r="BV98" s="934"/>
      <c r="BW98" s="934"/>
      <c r="BX98" s="934"/>
      <c r="BY98" s="934"/>
      <c r="BZ98" s="934"/>
      <c r="CA98" s="934"/>
      <c r="CB98" s="934"/>
      <c r="CC98" s="934"/>
      <c r="CD98" s="934"/>
      <c r="CE98" s="934"/>
      <c r="CF98" s="934"/>
      <c r="CG98" s="935"/>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33"/>
      <c r="BT99" s="934"/>
      <c r="BU99" s="934"/>
      <c r="BV99" s="934"/>
      <c r="BW99" s="934"/>
      <c r="BX99" s="934"/>
      <c r="BY99" s="934"/>
      <c r="BZ99" s="934"/>
      <c r="CA99" s="934"/>
      <c r="CB99" s="934"/>
      <c r="CC99" s="934"/>
      <c r="CD99" s="934"/>
      <c r="CE99" s="934"/>
      <c r="CF99" s="934"/>
      <c r="CG99" s="935"/>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33"/>
      <c r="BT100" s="934"/>
      <c r="BU100" s="934"/>
      <c r="BV100" s="934"/>
      <c r="BW100" s="934"/>
      <c r="BX100" s="934"/>
      <c r="BY100" s="934"/>
      <c r="BZ100" s="934"/>
      <c r="CA100" s="934"/>
      <c r="CB100" s="934"/>
      <c r="CC100" s="934"/>
      <c r="CD100" s="934"/>
      <c r="CE100" s="934"/>
      <c r="CF100" s="934"/>
      <c r="CG100" s="935"/>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33"/>
      <c r="BT101" s="934"/>
      <c r="BU101" s="934"/>
      <c r="BV101" s="934"/>
      <c r="BW101" s="934"/>
      <c r="BX101" s="934"/>
      <c r="BY101" s="934"/>
      <c r="BZ101" s="934"/>
      <c r="CA101" s="934"/>
      <c r="CB101" s="934"/>
      <c r="CC101" s="934"/>
      <c r="CD101" s="934"/>
      <c r="CE101" s="934"/>
      <c r="CF101" s="934"/>
      <c r="CG101" s="935"/>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64" t="s">
        <v>445</v>
      </c>
      <c r="BS102" s="865"/>
      <c r="BT102" s="865"/>
      <c r="BU102" s="865"/>
      <c r="BV102" s="865"/>
      <c r="BW102" s="865"/>
      <c r="BX102" s="865"/>
      <c r="BY102" s="865"/>
      <c r="BZ102" s="865"/>
      <c r="CA102" s="865"/>
      <c r="CB102" s="865"/>
      <c r="CC102" s="865"/>
      <c r="CD102" s="865"/>
      <c r="CE102" s="865"/>
      <c r="CF102" s="865"/>
      <c r="CG102" s="866"/>
      <c r="CH102" s="940"/>
      <c r="CI102" s="941"/>
      <c r="CJ102" s="941"/>
      <c r="CK102" s="941"/>
      <c r="CL102" s="942"/>
      <c r="CM102" s="940"/>
      <c r="CN102" s="941"/>
      <c r="CO102" s="941"/>
      <c r="CP102" s="941"/>
      <c r="CQ102" s="942"/>
      <c r="CR102" s="943">
        <f>SUM(CR7:CV88)</f>
        <v>81</v>
      </c>
      <c r="CS102" s="920"/>
      <c r="CT102" s="920"/>
      <c r="CU102" s="920"/>
      <c r="CV102" s="944"/>
      <c r="CW102" s="943">
        <f t="shared" ref="CW102" si="4">SUM(CW7:DA88)</f>
        <v>5</v>
      </c>
      <c r="CX102" s="920"/>
      <c r="CY102" s="920"/>
      <c r="CZ102" s="920"/>
      <c r="DA102" s="944"/>
      <c r="DB102" s="943"/>
      <c r="DC102" s="920"/>
      <c r="DD102" s="920"/>
      <c r="DE102" s="920"/>
      <c r="DF102" s="944"/>
      <c r="DG102" s="943"/>
      <c r="DH102" s="920"/>
      <c r="DI102" s="920"/>
      <c r="DJ102" s="920"/>
      <c r="DK102" s="944"/>
      <c r="DL102" s="943"/>
      <c r="DM102" s="920"/>
      <c r="DN102" s="920"/>
      <c r="DO102" s="920"/>
      <c r="DP102" s="944"/>
      <c r="DQ102" s="943"/>
      <c r="DR102" s="920"/>
      <c r="DS102" s="920"/>
      <c r="DT102" s="920"/>
      <c r="DU102" s="944"/>
      <c r="DV102" s="967"/>
      <c r="DW102" s="968"/>
      <c r="DX102" s="968"/>
      <c r="DY102" s="968"/>
      <c r="DZ102" s="969"/>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446</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447</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2" t="s">
        <v>450</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451</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c r="A109" s="965" t="s">
        <v>452</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453</v>
      </c>
      <c r="AB109" s="946"/>
      <c r="AC109" s="946"/>
      <c r="AD109" s="946"/>
      <c r="AE109" s="947"/>
      <c r="AF109" s="945" t="s">
        <v>308</v>
      </c>
      <c r="AG109" s="946"/>
      <c r="AH109" s="946"/>
      <c r="AI109" s="946"/>
      <c r="AJ109" s="947"/>
      <c r="AK109" s="945" t="s">
        <v>307</v>
      </c>
      <c r="AL109" s="946"/>
      <c r="AM109" s="946"/>
      <c r="AN109" s="946"/>
      <c r="AO109" s="947"/>
      <c r="AP109" s="945" t="s">
        <v>454</v>
      </c>
      <c r="AQ109" s="946"/>
      <c r="AR109" s="946"/>
      <c r="AS109" s="946"/>
      <c r="AT109" s="948"/>
      <c r="AU109" s="965" t="s">
        <v>452</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453</v>
      </c>
      <c r="BR109" s="946"/>
      <c r="BS109" s="946"/>
      <c r="BT109" s="946"/>
      <c r="BU109" s="947"/>
      <c r="BV109" s="945" t="s">
        <v>308</v>
      </c>
      <c r="BW109" s="946"/>
      <c r="BX109" s="946"/>
      <c r="BY109" s="946"/>
      <c r="BZ109" s="947"/>
      <c r="CA109" s="945" t="s">
        <v>307</v>
      </c>
      <c r="CB109" s="946"/>
      <c r="CC109" s="946"/>
      <c r="CD109" s="946"/>
      <c r="CE109" s="947"/>
      <c r="CF109" s="966" t="s">
        <v>454</v>
      </c>
      <c r="CG109" s="966"/>
      <c r="CH109" s="966"/>
      <c r="CI109" s="966"/>
      <c r="CJ109" s="966"/>
      <c r="CK109" s="945" t="s">
        <v>455</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453</v>
      </c>
      <c r="DH109" s="946"/>
      <c r="DI109" s="946"/>
      <c r="DJ109" s="946"/>
      <c r="DK109" s="947"/>
      <c r="DL109" s="945" t="s">
        <v>308</v>
      </c>
      <c r="DM109" s="946"/>
      <c r="DN109" s="946"/>
      <c r="DO109" s="946"/>
      <c r="DP109" s="947"/>
      <c r="DQ109" s="945" t="s">
        <v>307</v>
      </c>
      <c r="DR109" s="946"/>
      <c r="DS109" s="946"/>
      <c r="DT109" s="946"/>
      <c r="DU109" s="947"/>
      <c r="DV109" s="945" t="s">
        <v>454</v>
      </c>
      <c r="DW109" s="946"/>
      <c r="DX109" s="946"/>
      <c r="DY109" s="946"/>
      <c r="DZ109" s="948"/>
    </row>
    <row r="110" spans="1:131" s="247" customFormat="1" ht="26.25" customHeight="1">
      <c r="A110" s="949" t="s">
        <v>456</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1533569</v>
      </c>
      <c r="AB110" s="953"/>
      <c r="AC110" s="953"/>
      <c r="AD110" s="953"/>
      <c r="AE110" s="954"/>
      <c r="AF110" s="955">
        <v>1301375</v>
      </c>
      <c r="AG110" s="953"/>
      <c r="AH110" s="953"/>
      <c r="AI110" s="953"/>
      <c r="AJ110" s="954"/>
      <c r="AK110" s="955">
        <v>1261996</v>
      </c>
      <c r="AL110" s="953"/>
      <c r="AM110" s="953"/>
      <c r="AN110" s="953"/>
      <c r="AO110" s="954"/>
      <c r="AP110" s="956">
        <v>23.3</v>
      </c>
      <c r="AQ110" s="957"/>
      <c r="AR110" s="957"/>
      <c r="AS110" s="957"/>
      <c r="AT110" s="958"/>
      <c r="AU110" s="959" t="s">
        <v>72</v>
      </c>
      <c r="AV110" s="960"/>
      <c r="AW110" s="960"/>
      <c r="AX110" s="960"/>
      <c r="AY110" s="960"/>
      <c r="AZ110" s="1001" t="s">
        <v>457</v>
      </c>
      <c r="BA110" s="950"/>
      <c r="BB110" s="950"/>
      <c r="BC110" s="950"/>
      <c r="BD110" s="950"/>
      <c r="BE110" s="950"/>
      <c r="BF110" s="950"/>
      <c r="BG110" s="950"/>
      <c r="BH110" s="950"/>
      <c r="BI110" s="950"/>
      <c r="BJ110" s="950"/>
      <c r="BK110" s="950"/>
      <c r="BL110" s="950"/>
      <c r="BM110" s="950"/>
      <c r="BN110" s="950"/>
      <c r="BO110" s="950"/>
      <c r="BP110" s="951"/>
      <c r="BQ110" s="987">
        <v>10701481</v>
      </c>
      <c r="BR110" s="988"/>
      <c r="BS110" s="988"/>
      <c r="BT110" s="988"/>
      <c r="BU110" s="988"/>
      <c r="BV110" s="988">
        <v>11218930</v>
      </c>
      <c r="BW110" s="988"/>
      <c r="BX110" s="988"/>
      <c r="BY110" s="988"/>
      <c r="BZ110" s="988"/>
      <c r="CA110" s="988">
        <v>11403827</v>
      </c>
      <c r="CB110" s="988"/>
      <c r="CC110" s="988"/>
      <c r="CD110" s="988"/>
      <c r="CE110" s="988"/>
      <c r="CF110" s="1002">
        <v>210.3</v>
      </c>
      <c r="CG110" s="1003"/>
      <c r="CH110" s="1003"/>
      <c r="CI110" s="1003"/>
      <c r="CJ110" s="1003"/>
      <c r="CK110" s="1004" t="s">
        <v>458</v>
      </c>
      <c r="CL110" s="1005"/>
      <c r="CM110" s="984" t="s">
        <v>459</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412</v>
      </c>
      <c r="DH110" s="988"/>
      <c r="DI110" s="988"/>
      <c r="DJ110" s="988"/>
      <c r="DK110" s="988"/>
      <c r="DL110" s="988" t="s">
        <v>460</v>
      </c>
      <c r="DM110" s="988"/>
      <c r="DN110" s="988"/>
      <c r="DO110" s="988"/>
      <c r="DP110" s="988"/>
      <c r="DQ110" s="988" t="s">
        <v>460</v>
      </c>
      <c r="DR110" s="988"/>
      <c r="DS110" s="988"/>
      <c r="DT110" s="988"/>
      <c r="DU110" s="988"/>
      <c r="DV110" s="989" t="s">
        <v>461</v>
      </c>
      <c r="DW110" s="989"/>
      <c r="DX110" s="989"/>
      <c r="DY110" s="989"/>
      <c r="DZ110" s="990"/>
    </row>
    <row r="111" spans="1:131" s="247" customFormat="1" ht="26.25" customHeight="1">
      <c r="A111" s="991" t="s">
        <v>462</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460</v>
      </c>
      <c r="AB111" s="995"/>
      <c r="AC111" s="995"/>
      <c r="AD111" s="995"/>
      <c r="AE111" s="996"/>
      <c r="AF111" s="997" t="s">
        <v>460</v>
      </c>
      <c r="AG111" s="995"/>
      <c r="AH111" s="995"/>
      <c r="AI111" s="995"/>
      <c r="AJ111" s="996"/>
      <c r="AK111" s="997" t="s">
        <v>460</v>
      </c>
      <c r="AL111" s="995"/>
      <c r="AM111" s="995"/>
      <c r="AN111" s="995"/>
      <c r="AO111" s="996"/>
      <c r="AP111" s="998" t="s">
        <v>460</v>
      </c>
      <c r="AQ111" s="999"/>
      <c r="AR111" s="999"/>
      <c r="AS111" s="999"/>
      <c r="AT111" s="1000"/>
      <c r="AU111" s="961"/>
      <c r="AV111" s="962"/>
      <c r="AW111" s="962"/>
      <c r="AX111" s="962"/>
      <c r="AY111" s="962"/>
      <c r="AZ111" s="1010" t="s">
        <v>463</v>
      </c>
      <c r="BA111" s="1011"/>
      <c r="BB111" s="1011"/>
      <c r="BC111" s="1011"/>
      <c r="BD111" s="1011"/>
      <c r="BE111" s="1011"/>
      <c r="BF111" s="1011"/>
      <c r="BG111" s="1011"/>
      <c r="BH111" s="1011"/>
      <c r="BI111" s="1011"/>
      <c r="BJ111" s="1011"/>
      <c r="BK111" s="1011"/>
      <c r="BL111" s="1011"/>
      <c r="BM111" s="1011"/>
      <c r="BN111" s="1011"/>
      <c r="BO111" s="1011"/>
      <c r="BP111" s="1012"/>
      <c r="BQ111" s="980">
        <v>88277</v>
      </c>
      <c r="BR111" s="981"/>
      <c r="BS111" s="981"/>
      <c r="BT111" s="981"/>
      <c r="BU111" s="981"/>
      <c r="BV111" s="981">
        <v>71211</v>
      </c>
      <c r="BW111" s="981"/>
      <c r="BX111" s="981"/>
      <c r="BY111" s="981"/>
      <c r="BZ111" s="981"/>
      <c r="CA111" s="981">
        <v>56090</v>
      </c>
      <c r="CB111" s="981"/>
      <c r="CC111" s="981"/>
      <c r="CD111" s="981"/>
      <c r="CE111" s="981"/>
      <c r="CF111" s="975">
        <v>1</v>
      </c>
      <c r="CG111" s="976"/>
      <c r="CH111" s="976"/>
      <c r="CI111" s="976"/>
      <c r="CJ111" s="976"/>
      <c r="CK111" s="1006"/>
      <c r="CL111" s="1007"/>
      <c r="CM111" s="977" t="s">
        <v>464</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465</v>
      </c>
      <c r="DH111" s="981"/>
      <c r="DI111" s="981"/>
      <c r="DJ111" s="981"/>
      <c r="DK111" s="981"/>
      <c r="DL111" s="981" t="s">
        <v>460</v>
      </c>
      <c r="DM111" s="981"/>
      <c r="DN111" s="981"/>
      <c r="DO111" s="981"/>
      <c r="DP111" s="981"/>
      <c r="DQ111" s="981" t="s">
        <v>460</v>
      </c>
      <c r="DR111" s="981"/>
      <c r="DS111" s="981"/>
      <c r="DT111" s="981"/>
      <c r="DU111" s="981"/>
      <c r="DV111" s="982" t="s">
        <v>460</v>
      </c>
      <c r="DW111" s="982"/>
      <c r="DX111" s="982"/>
      <c r="DY111" s="982"/>
      <c r="DZ111" s="983"/>
    </row>
    <row r="112" spans="1:131" s="247" customFormat="1" ht="26.25" customHeight="1">
      <c r="A112" s="1013" t="s">
        <v>466</v>
      </c>
      <c r="B112" s="1014"/>
      <c r="C112" s="1011" t="s">
        <v>467</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460</v>
      </c>
      <c r="AB112" s="1020"/>
      <c r="AC112" s="1020"/>
      <c r="AD112" s="1020"/>
      <c r="AE112" s="1021"/>
      <c r="AF112" s="1022" t="s">
        <v>468</v>
      </c>
      <c r="AG112" s="1020"/>
      <c r="AH112" s="1020"/>
      <c r="AI112" s="1020"/>
      <c r="AJ112" s="1021"/>
      <c r="AK112" s="1022" t="s">
        <v>460</v>
      </c>
      <c r="AL112" s="1020"/>
      <c r="AM112" s="1020"/>
      <c r="AN112" s="1020"/>
      <c r="AO112" s="1021"/>
      <c r="AP112" s="1023" t="s">
        <v>460</v>
      </c>
      <c r="AQ112" s="1024"/>
      <c r="AR112" s="1024"/>
      <c r="AS112" s="1024"/>
      <c r="AT112" s="1025"/>
      <c r="AU112" s="961"/>
      <c r="AV112" s="962"/>
      <c r="AW112" s="962"/>
      <c r="AX112" s="962"/>
      <c r="AY112" s="962"/>
      <c r="AZ112" s="1010" t="s">
        <v>469</v>
      </c>
      <c r="BA112" s="1011"/>
      <c r="BB112" s="1011"/>
      <c r="BC112" s="1011"/>
      <c r="BD112" s="1011"/>
      <c r="BE112" s="1011"/>
      <c r="BF112" s="1011"/>
      <c r="BG112" s="1011"/>
      <c r="BH112" s="1011"/>
      <c r="BI112" s="1011"/>
      <c r="BJ112" s="1011"/>
      <c r="BK112" s="1011"/>
      <c r="BL112" s="1011"/>
      <c r="BM112" s="1011"/>
      <c r="BN112" s="1011"/>
      <c r="BO112" s="1011"/>
      <c r="BP112" s="1012"/>
      <c r="BQ112" s="980">
        <v>4717665</v>
      </c>
      <c r="BR112" s="981"/>
      <c r="BS112" s="981"/>
      <c r="BT112" s="981"/>
      <c r="BU112" s="981"/>
      <c r="BV112" s="981">
        <v>4586214</v>
      </c>
      <c r="BW112" s="981"/>
      <c r="BX112" s="981"/>
      <c r="BY112" s="981"/>
      <c r="BZ112" s="981"/>
      <c r="CA112" s="981">
        <v>4284654</v>
      </c>
      <c r="CB112" s="981"/>
      <c r="CC112" s="981"/>
      <c r="CD112" s="981"/>
      <c r="CE112" s="981"/>
      <c r="CF112" s="975">
        <v>79</v>
      </c>
      <c r="CG112" s="976"/>
      <c r="CH112" s="976"/>
      <c r="CI112" s="976"/>
      <c r="CJ112" s="976"/>
      <c r="CK112" s="1006"/>
      <c r="CL112" s="1007"/>
      <c r="CM112" s="977" t="s">
        <v>470</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460</v>
      </c>
      <c r="DH112" s="981"/>
      <c r="DI112" s="981"/>
      <c r="DJ112" s="981"/>
      <c r="DK112" s="981"/>
      <c r="DL112" s="981" t="s">
        <v>460</v>
      </c>
      <c r="DM112" s="981"/>
      <c r="DN112" s="981"/>
      <c r="DO112" s="981"/>
      <c r="DP112" s="981"/>
      <c r="DQ112" s="981" t="s">
        <v>460</v>
      </c>
      <c r="DR112" s="981"/>
      <c r="DS112" s="981"/>
      <c r="DT112" s="981"/>
      <c r="DU112" s="981"/>
      <c r="DV112" s="982" t="s">
        <v>460</v>
      </c>
      <c r="DW112" s="982"/>
      <c r="DX112" s="982"/>
      <c r="DY112" s="982"/>
      <c r="DZ112" s="983"/>
    </row>
    <row r="113" spans="1:130" s="247" customFormat="1" ht="26.25" customHeight="1">
      <c r="A113" s="1015"/>
      <c r="B113" s="1016"/>
      <c r="C113" s="1011" t="s">
        <v>471</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471622</v>
      </c>
      <c r="AB113" s="995"/>
      <c r="AC113" s="995"/>
      <c r="AD113" s="995"/>
      <c r="AE113" s="996"/>
      <c r="AF113" s="997">
        <v>485020</v>
      </c>
      <c r="AG113" s="995"/>
      <c r="AH113" s="995"/>
      <c r="AI113" s="995"/>
      <c r="AJ113" s="996"/>
      <c r="AK113" s="997">
        <v>473565</v>
      </c>
      <c r="AL113" s="995"/>
      <c r="AM113" s="995"/>
      <c r="AN113" s="995"/>
      <c r="AO113" s="996"/>
      <c r="AP113" s="998">
        <v>8.6999999999999993</v>
      </c>
      <c r="AQ113" s="999"/>
      <c r="AR113" s="999"/>
      <c r="AS113" s="999"/>
      <c r="AT113" s="1000"/>
      <c r="AU113" s="961"/>
      <c r="AV113" s="962"/>
      <c r="AW113" s="962"/>
      <c r="AX113" s="962"/>
      <c r="AY113" s="962"/>
      <c r="AZ113" s="1010" t="s">
        <v>472</v>
      </c>
      <c r="BA113" s="1011"/>
      <c r="BB113" s="1011"/>
      <c r="BC113" s="1011"/>
      <c r="BD113" s="1011"/>
      <c r="BE113" s="1011"/>
      <c r="BF113" s="1011"/>
      <c r="BG113" s="1011"/>
      <c r="BH113" s="1011"/>
      <c r="BI113" s="1011"/>
      <c r="BJ113" s="1011"/>
      <c r="BK113" s="1011"/>
      <c r="BL113" s="1011"/>
      <c r="BM113" s="1011"/>
      <c r="BN113" s="1011"/>
      <c r="BO113" s="1011"/>
      <c r="BP113" s="1012"/>
      <c r="BQ113" s="980">
        <v>1182399</v>
      </c>
      <c r="BR113" s="981"/>
      <c r="BS113" s="981"/>
      <c r="BT113" s="981"/>
      <c r="BU113" s="981"/>
      <c r="BV113" s="981">
        <v>1194406</v>
      </c>
      <c r="BW113" s="981"/>
      <c r="BX113" s="981"/>
      <c r="BY113" s="981"/>
      <c r="BZ113" s="981"/>
      <c r="CA113" s="981">
        <v>1131222</v>
      </c>
      <c r="CB113" s="981"/>
      <c r="CC113" s="981"/>
      <c r="CD113" s="981"/>
      <c r="CE113" s="981"/>
      <c r="CF113" s="975">
        <v>20.9</v>
      </c>
      <c r="CG113" s="976"/>
      <c r="CH113" s="976"/>
      <c r="CI113" s="976"/>
      <c r="CJ113" s="976"/>
      <c r="CK113" s="1006"/>
      <c r="CL113" s="1007"/>
      <c r="CM113" s="977" t="s">
        <v>473</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465</v>
      </c>
      <c r="DH113" s="1020"/>
      <c r="DI113" s="1020"/>
      <c r="DJ113" s="1020"/>
      <c r="DK113" s="1021"/>
      <c r="DL113" s="1022" t="s">
        <v>460</v>
      </c>
      <c r="DM113" s="1020"/>
      <c r="DN113" s="1020"/>
      <c r="DO113" s="1020"/>
      <c r="DP113" s="1021"/>
      <c r="DQ113" s="1022" t="s">
        <v>460</v>
      </c>
      <c r="DR113" s="1020"/>
      <c r="DS113" s="1020"/>
      <c r="DT113" s="1020"/>
      <c r="DU113" s="1021"/>
      <c r="DV113" s="1023" t="s">
        <v>460</v>
      </c>
      <c r="DW113" s="1024"/>
      <c r="DX113" s="1024"/>
      <c r="DY113" s="1024"/>
      <c r="DZ113" s="1025"/>
    </row>
    <row r="114" spans="1:130" s="247" customFormat="1" ht="26.25" customHeight="1">
      <c r="A114" s="1015"/>
      <c r="B114" s="1016"/>
      <c r="C114" s="1011" t="s">
        <v>474</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40451</v>
      </c>
      <c r="AB114" s="1020"/>
      <c r="AC114" s="1020"/>
      <c r="AD114" s="1020"/>
      <c r="AE114" s="1021"/>
      <c r="AF114" s="1022">
        <v>68406</v>
      </c>
      <c r="AG114" s="1020"/>
      <c r="AH114" s="1020"/>
      <c r="AI114" s="1020"/>
      <c r="AJ114" s="1021"/>
      <c r="AK114" s="1022">
        <v>115675</v>
      </c>
      <c r="AL114" s="1020"/>
      <c r="AM114" s="1020"/>
      <c r="AN114" s="1020"/>
      <c r="AO114" s="1021"/>
      <c r="AP114" s="1023">
        <v>2.1</v>
      </c>
      <c r="AQ114" s="1024"/>
      <c r="AR114" s="1024"/>
      <c r="AS114" s="1024"/>
      <c r="AT114" s="1025"/>
      <c r="AU114" s="961"/>
      <c r="AV114" s="962"/>
      <c r="AW114" s="962"/>
      <c r="AX114" s="962"/>
      <c r="AY114" s="962"/>
      <c r="AZ114" s="1010" t="s">
        <v>475</v>
      </c>
      <c r="BA114" s="1011"/>
      <c r="BB114" s="1011"/>
      <c r="BC114" s="1011"/>
      <c r="BD114" s="1011"/>
      <c r="BE114" s="1011"/>
      <c r="BF114" s="1011"/>
      <c r="BG114" s="1011"/>
      <c r="BH114" s="1011"/>
      <c r="BI114" s="1011"/>
      <c r="BJ114" s="1011"/>
      <c r="BK114" s="1011"/>
      <c r="BL114" s="1011"/>
      <c r="BM114" s="1011"/>
      <c r="BN114" s="1011"/>
      <c r="BO114" s="1011"/>
      <c r="BP114" s="1012"/>
      <c r="BQ114" s="980">
        <v>2345169</v>
      </c>
      <c r="BR114" s="981"/>
      <c r="BS114" s="981"/>
      <c r="BT114" s="981"/>
      <c r="BU114" s="981"/>
      <c r="BV114" s="981">
        <v>1228924</v>
      </c>
      <c r="BW114" s="981"/>
      <c r="BX114" s="981"/>
      <c r="BY114" s="981"/>
      <c r="BZ114" s="981"/>
      <c r="CA114" s="981">
        <v>2382126</v>
      </c>
      <c r="CB114" s="981"/>
      <c r="CC114" s="981"/>
      <c r="CD114" s="981"/>
      <c r="CE114" s="981"/>
      <c r="CF114" s="975">
        <v>43.9</v>
      </c>
      <c r="CG114" s="976"/>
      <c r="CH114" s="976"/>
      <c r="CI114" s="976"/>
      <c r="CJ114" s="976"/>
      <c r="CK114" s="1006"/>
      <c r="CL114" s="1007"/>
      <c r="CM114" s="977" t="s">
        <v>476</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460</v>
      </c>
      <c r="DH114" s="1020"/>
      <c r="DI114" s="1020"/>
      <c r="DJ114" s="1020"/>
      <c r="DK114" s="1021"/>
      <c r="DL114" s="1022" t="s">
        <v>460</v>
      </c>
      <c r="DM114" s="1020"/>
      <c r="DN114" s="1020"/>
      <c r="DO114" s="1020"/>
      <c r="DP114" s="1021"/>
      <c r="DQ114" s="1022" t="s">
        <v>412</v>
      </c>
      <c r="DR114" s="1020"/>
      <c r="DS114" s="1020"/>
      <c r="DT114" s="1020"/>
      <c r="DU114" s="1021"/>
      <c r="DV114" s="1023" t="s">
        <v>460</v>
      </c>
      <c r="DW114" s="1024"/>
      <c r="DX114" s="1024"/>
      <c r="DY114" s="1024"/>
      <c r="DZ114" s="1025"/>
    </row>
    <row r="115" spans="1:130" s="247" customFormat="1" ht="26.25" customHeight="1">
      <c r="A115" s="1015"/>
      <c r="B115" s="1016"/>
      <c r="C115" s="1011" t="s">
        <v>477</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6649</v>
      </c>
      <c r="AB115" s="995"/>
      <c r="AC115" s="995"/>
      <c r="AD115" s="995"/>
      <c r="AE115" s="996"/>
      <c r="AF115" s="997">
        <v>7289</v>
      </c>
      <c r="AG115" s="995"/>
      <c r="AH115" s="995"/>
      <c r="AI115" s="995"/>
      <c r="AJ115" s="996"/>
      <c r="AK115" s="997">
        <v>12432</v>
      </c>
      <c r="AL115" s="995"/>
      <c r="AM115" s="995"/>
      <c r="AN115" s="995"/>
      <c r="AO115" s="996"/>
      <c r="AP115" s="998">
        <v>0.2</v>
      </c>
      <c r="AQ115" s="999"/>
      <c r="AR115" s="999"/>
      <c r="AS115" s="999"/>
      <c r="AT115" s="1000"/>
      <c r="AU115" s="961"/>
      <c r="AV115" s="962"/>
      <c r="AW115" s="962"/>
      <c r="AX115" s="962"/>
      <c r="AY115" s="962"/>
      <c r="AZ115" s="1010" t="s">
        <v>478</v>
      </c>
      <c r="BA115" s="1011"/>
      <c r="BB115" s="1011"/>
      <c r="BC115" s="1011"/>
      <c r="BD115" s="1011"/>
      <c r="BE115" s="1011"/>
      <c r="BF115" s="1011"/>
      <c r="BG115" s="1011"/>
      <c r="BH115" s="1011"/>
      <c r="BI115" s="1011"/>
      <c r="BJ115" s="1011"/>
      <c r="BK115" s="1011"/>
      <c r="BL115" s="1011"/>
      <c r="BM115" s="1011"/>
      <c r="BN115" s="1011"/>
      <c r="BO115" s="1011"/>
      <c r="BP115" s="1012"/>
      <c r="BQ115" s="980" t="s">
        <v>468</v>
      </c>
      <c r="BR115" s="981"/>
      <c r="BS115" s="981"/>
      <c r="BT115" s="981"/>
      <c r="BU115" s="981"/>
      <c r="BV115" s="981" t="s">
        <v>465</v>
      </c>
      <c r="BW115" s="981"/>
      <c r="BX115" s="981"/>
      <c r="BY115" s="981"/>
      <c r="BZ115" s="981"/>
      <c r="CA115" s="981" t="s">
        <v>465</v>
      </c>
      <c r="CB115" s="981"/>
      <c r="CC115" s="981"/>
      <c r="CD115" s="981"/>
      <c r="CE115" s="981"/>
      <c r="CF115" s="975" t="s">
        <v>460</v>
      </c>
      <c r="CG115" s="976"/>
      <c r="CH115" s="976"/>
      <c r="CI115" s="976"/>
      <c r="CJ115" s="976"/>
      <c r="CK115" s="1006"/>
      <c r="CL115" s="1007"/>
      <c r="CM115" s="1010" t="s">
        <v>479</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460</v>
      </c>
      <c r="DH115" s="1020"/>
      <c r="DI115" s="1020"/>
      <c r="DJ115" s="1020"/>
      <c r="DK115" s="1021"/>
      <c r="DL115" s="1022" t="s">
        <v>460</v>
      </c>
      <c r="DM115" s="1020"/>
      <c r="DN115" s="1020"/>
      <c r="DO115" s="1020"/>
      <c r="DP115" s="1021"/>
      <c r="DQ115" s="1022" t="s">
        <v>460</v>
      </c>
      <c r="DR115" s="1020"/>
      <c r="DS115" s="1020"/>
      <c r="DT115" s="1020"/>
      <c r="DU115" s="1021"/>
      <c r="DV115" s="1023" t="s">
        <v>468</v>
      </c>
      <c r="DW115" s="1024"/>
      <c r="DX115" s="1024"/>
      <c r="DY115" s="1024"/>
      <c r="DZ115" s="1025"/>
    </row>
    <row r="116" spans="1:130" s="247" customFormat="1" ht="26.25" customHeight="1">
      <c r="A116" s="1017"/>
      <c r="B116" s="1018"/>
      <c r="C116" s="1026" t="s">
        <v>480</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123</v>
      </c>
      <c r="AB116" s="1020"/>
      <c r="AC116" s="1020"/>
      <c r="AD116" s="1020"/>
      <c r="AE116" s="1021"/>
      <c r="AF116" s="1022">
        <v>236</v>
      </c>
      <c r="AG116" s="1020"/>
      <c r="AH116" s="1020"/>
      <c r="AI116" s="1020"/>
      <c r="AJ116" s="1021"/>
      <c r="AK116" s="1022" t="s">
        <v>460</v>
      </c>
      <c r="AL116" s="1020"/>
      <c r="AM116" s="1020"/>
      <c r="AN116" s="1020"/>
      <c r="AO116" s="1021"/>
      <c r="AP116" s="1023" t="s">
        <v>460</v>
      </c>
      <c r="AQ116" s="1024"/>
      <c r="AR116" s="1024"/>
      <c r="AS116" s="1024"/>
      <c r="AT116" s="1025"/>
      <c r="AU116" s="961"/>
      <c r="AV116" s="962"/>
      <c r="AW116" s="962"/>
      <c r="AX116" s="962"/>
      <c r="AY116" s="962"/>
      <c r="AZ116" s="1028" t="s">
        <v>481</v>
      </c>
      <c r="BA116" s="1029"/>
      <c r="BB116" s="1029"/>
      <c r="BC116" s="1029"/>
      <c r="BD116" s="1029"/>
      <c r="BE116" s="1029"/>
      <c r="BF116" s="1029"/>
      <c r="BG116" s="1029"/>
      <c r="BH116" s="1029"/>
      <c r="BI116" s="1029"/>
      <c r="BJ116" s="1029"/>
      <c r="BK116" s="1029"/>
      <c r="BL116" s="1029"/>
      <c r="BM116" s="1029"/>
      <c r="BN116" s="1029"/>
      <c r="BO116" s="1029"/>
      <c r="BP116" s="1030"/>
      <c r="BQ116" s="980" t="s">
        <v>460</v>
      </c>
      <c r="BR116" s="981"/>
      <c r="BS116" s="981"/>
      <c r="BT116" s="981"/>
      <c r="BU116" s="981"/>
      <c r="BV116" s="981" t="s">
        <v>460</v>
      </c>
      <c r="BW116" s="981"/>
      <c r="BX116" s="981"/>
      <c r="BY116" s="981"/>
      <c r="BZ116" s="981"/>
      <c r="CA116" s="981" t="s">
        <v>460</v>
      </c>
      <c r="CB116" s="981"/>
      <c r="CC116" s="981"/>
      <c r="CD116" s="981"/>
      <c r="CE116" s="981"/>
      <c r="CF116" s="975" t="s">
        <v>460</v>
      </c>
      <c r="CG116" s="976"/>
      <c r="CH116" s="976"/>
      <c r="CI116" s="976"/>
      <c r="CJ116" s="976"/>
      <c r="CK116" s="1006"/>
      <c r="CL116" s="1007"/>
      <c r="CM116" s="977" t="s">
        <v>482</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10062</v>
      </c>
      <c r="DH116" s="1020"/>
      <c r="DI116" s="1020"/>
      <c r="DJ116" s="1020"/>
      <c r="DK116" s="1021"/>
      <c r="DL116" s="1022">
        <v>6656</v>
      </c>
      <c r="DM116" s="1020"/>
      <c r="DN116" s="1020"/>
      <c r="DO116" s="1020"/>
      <c r="DP116" s="1021"/>
      <c r="DQ116" s="1022">
        <v>3302</v>
      </c>
      <c r="DR116" s="1020"/>
      <c r="DS116" s="1020"/>
      <c r="DT116" s="1020"/>
      <c r="DU116" s="1021"/>
      <c r="DV116" s="1023">
        <v>0.1</v>
      </c>
      <c r="DW116" s="1024"/>
      <c r="DX116" s="1024"/>
      <c r="DY116" s="1024"/>
      <c r="DZ116" s="1025"/>
    </row>
    <row r="117" spans="1:130" s="247" customFormat="1" ht="26.25" customHeight="1">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483</v>
      </c>
      <c r="Z117" s="947"/>
      <c r="AA117" s="1037">
        <v>2052414</v>
      </c>
      <c r="AB117" s="1038"/>
      <c r="AC117" s="1038"/>
      <c r="AD117" s="1038"/>
      <c r="AE117" s="1039"/>
      <c r="AF117" s="1040">
        <v>1862326</v>
      </c>
      <c r="AG117" s="1038"/>
      <c r="AH117" s="1038"/>
      <c r="AI117" s="1038"/>
      <c r="AJ117" s="1039"/>
      <c r="AK117" s="1040">
        <v>1863668</v>
      </c>
      <c r="AL117" s="1038"/>
      <c r="AM117" s="1038"/>
      <c r="AN117" s="1038"/>
      <c r="AO117" s="1039"/>
      <c r="AP117" s="1041"/>
      <c r="AQ117" s="1042"/>
      <c r="AR117" s="1042"/>
      <c r="AS117" s="1042"/>
      <c r="AT117" s="1043"/>
      <c r="AU117" s="961"/>
      <c r="AV117" s="962"/>
      <c r="AW117" s="962"/>
      <c r="AX117" s="962"/>
      <c r="AY117" s="962"/>
      <c r="AZ117" s="1028" t="s">
        <v>484</v>
      </c>
      <c r="BA117" s="1029"/>
      <c r="BB117" s="1029"/>
      <c r="BC117" s="1029"/>
      <c r="BD117" s="1029"/>
      <c r="BE117" s="1029"/>
      <c r="BF117" s="1029"/>
      <c r="BG117" s="1029"/>
      <c r="BH117" s="1029"/>
      <c r="BI117" s="1029"/>
      <c r="BJ117" s="1029"/>
      <c r="BK117" s="1029"/>
      <c r="BL117" s="1029"/>
      <c r="BM117" s="1029"/>
      <c r="BN117" s="1029"/>
      <c r="BO117" s="1029"/>
      <c r="BP117" s="1030"/>
      <c r="BQ117" s="980" t="s">
        <v>485</v>
      </c>
      <c r="BR117" s="981"/>
      <c r="BS117" s="981"/>
      <c r="BT117" s="981"/>
      <c r="BU117" s="981"/>
      <c r="BV117" s="981" t="s">
        <v>412</v>
      </c>
      <c r="BW117" s="981"/>
      <c r="BX117" s="981"/>
      <c r="BY117" s="981"/>
      <c r="BZ117" s="981"/>
      <c r="CA117" s="981" t="s">
        <v>485</v>
      </c>
      <c r="CB117" s="981"/>
      <c r="CC117" s="981"/>
      <c r="CD117" s="981"/>
      <c r="CE117" s="981"/>
      <c r="CF117" s="975" t="s">
        <v>460</v>
      </c>
      <c r="CG117" s="976"/>
      <c r="CH117" s="976"/>
      <c r="CI117" s="976"/>
      <c r="CJ117" s="976"/>
      <c r="CK117" s="1006"/>
      <c r="CL117" s="1007"/>
      <c r="CM117" s="977" t="s">
        <v>486</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460</v>
      </c>
      <c r="DH117" s="1020"/>
      <c r="DI117" s="1020"/>
      <c r="DJ117" s="1020"/>
      <c r="DK117" s="1021"/>
      <c r="DL117" s="1022" t="s">
        <v>460</v>
      </c>
      <c r="DM117" s="1020"/>
      <c r="DN117" s="1020"/>
      <c r="DO117" s="1020"/>
      <c r="DP117" s="1021"/>
      <c r="DQ117" s="1022" t="s">
        <v>460</v>
      </c>
      <c r="DR117" s="1020"/>
      <c r="DS117" s="1020"/>
      <c r="DT117" s="1020"/>
      <c r="DU117" s="1021"/>
      <c r="DV117" s="1023" t="s">
        <v>460</v>
      </c>
      <c r="DW117" s="1024"/>
      <c r="DX117" s="1024"/>
      <c r="DY117" s="1024"/>
      <c r="DZ117" s="1025"/>
    </row>
    <row r="118" spans="1:130" s="247" customFormat="1" ht="26.25" customHeight="1">
      <c r="A118" s="965" t="s">
        <v>455</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453</v>
      </c>
      <c r="AB118" s="946"/>
      <c r="AC118" s="946"/>
      <c r="AD118" s="946"/>
      <c r="AE118" s="947"/>
      <c r="AF118" s="945" t="s">
        <v>308</v>
      </c>
      <c r="AG118" s="946"/>
      <c r="AH118" s="946"/>
      <c r="AI118" s="946"/>
      <c r="AJ118" s="947"/>
      <c r="AK118" s="945" t="s">
        <v>307</v>
      </c>
      <c r="AL118" s="946"/>
      <c r="AM118" s="946"/>
      <c r="AN118" s="946"/>
      <c r="AO118" s="947"/>
      <c r="AP118" s="1032" t="s">
        <v>454</v>
      </c>
      <c r="AQ118" s="1033"/>
      <c r="AR118" s="1033"/>
      <c r="AS118" s="1033"/>
      <c r="AT118" s="1034"/>
      <c r="AU118" s="961"/>
      <c r="AV118" s="962"/>
      <c r="AW118" s="962"/>
      <c r="AX118" s="962"/>
      <c r="AY118" s="962"/>
      <c r="AZ118" s="1035" t="s">
        <v>487</v>
      </c>
      <c r="BA118" s="1026"/>
      <c r="BB118" s="1026"/>
      <c r="BC118" s="1026"/>
      <c r="BD118" s="1026"/>
      <c r="BE118" s="1026"/>
      <c r="BF118" s="1026"/>
      <c r="BG118" s="1026"/>
      <c r="BH118" s="1026"/>
      <c r="BI118" s="1026"/>
      <c r="BJ118" s="1026"/>
      <c r="BK118" s="1026"/>
      <c r="BL118" s="1026"/>
      <c r="BM118" s="1026"/>
      <c r="BN118" s="1026"/>
      <c r="BO118" s="1026"/>
      <c r="BP118" s="1027"/>
      <c r="BQ118" s="1058" t="s">
        <v>460</v>
      </c>
      <c r="BR118" s="1059"/>
      <c r="BS118" s="1059"/>
      <c r="BT118" s="1059"/>
      <c r="BU118" s="1059"/>
      <c r="BV118" s="1059" t="s">
        <v>460</v>
      </c>
      <c r="BW118" s="1059"/>
      <c r="BX118" s="1059"/>
      <c r="BY118" s="1059"/>
      <c r="BZ118" s="1059"/>
      <c r="CA118" s="1059" t="s">
        <v>460</v>
      </c>
      <c r="CB118" s="1059"/>
      <c r="CC118" s="1059"/>
      <c r="CD118" s="1059"/>
      <c r="CE118" s="1059"/>
      <c r="CF118" s="975" t="s">
        <v>460</v>
      </c>
      <c r="CG118" s="976"/>
      <c r="CH118" s="976"/>
      <c r="CI118" s="976"/>
      <c r="CJ118" s="976"/>
      <c r="CK118" s="1006"/>
      <c r="CL118" s="1007"/>
      <c r="CM118" s="977" t="s">
        <v>488</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460</v>
      </c>
      <c r="DH118" s="1020"/>
      <c r="DI118" s="1020"/>
      <c r="DJ118" s="1020"/>
      <c r="DK118" s="1021"/>
      <c r="DL118" s="1022" t="s">
        <v>460</v>
      </c>
      <c r="DM118" s="1020"/>
      <c r="DN118" s="1020"/>
      <c r="DO118" s="1020"/>
      <c r="DP118" s="1021"/>
      <c r="DQ118" s="1022" t="s">
        <v>460</v>
      </c>
      <c r="DR118" s="1020"/>
      <c r="DS118" s="1020"/>
      <c r="DT118" s="1020"/>
      <c r="DU118" s="1021"/>
      <c r="DV118" s="1023" t="s">
        <v>485</v>
      </c>
      <c r="DW118" s="1024"/>
      <c r="DX118" s="1024"/>
      <c r="DY118" s="1024"/>
      <c r="DZ118" s="1025"/>
    </row>
    <row r="119" spans="1:130" s="247" customFormat="1" ht="26.25" customHeight="1">
      <c r="A119" s="1119" t="s">
        <v>458</v>
      </c>
      <c r="B119" s="1005"/>
      <c r="C119" s="984" t="s">
        <v>459</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460</v>
      </c>
      <c r="AB119" s="953"/>
      <c r="AC119" s="953"/>
      <c r="AD119" s="953"/>
      <c r="AE119" s="954"/>
      <c r="AF119" s="955" t="s">
        <v>460</v>
      </c>
      <c r="AG119" s="953"/>
      <c r="AH119" s="953"/>
      <c r="AI119" s="953"/>
      <c r="AJ119" s="954"/>
      <c r="AK119" s="955" t="s">
        <v>460</v>
      </c>
      <c r="AL119" s="953"/>
      <c r="AM119" s="953"/>
      <c r="AN119" s="953"/>
      <c r="AO119" s="954"/>
      <c r="AP119" s="956" t="s">
        <v>460</v>
      </c>
      <c r="AQ119" s="957"/>
      <c r="AR119" s="957"/>
      <c r="AS119" s="957"/>
      <c r="AT119" s="958"/>
      <c r="AU119" s="963"/>
      <c r="AV119" s="964"/>
      <c r="AW119" s="964"/>
      <c r="AX119" s="964"/>
      <c r="AY119" s="964"/>
      <c r="AZ119" s="278" t="s">
        <v>185</v>
      </c>
      <c r="BA119" s="278"/>
      <c r="BB119" s="278"/>
      <c r="BC119" s="278"/>
      <c r="BD119" s="278"/>
      <c r="BE119" s="278"/>
      <c r="BF119" s="278"/>
      <c r="BG119" s="278"/>
      <c r="BH119" s="278"/>
      <c r="BI119" s="278"/>
      <c r="BJ119" s="278"/>
      <c r="BK119" s="278"/>
      <c r="BL119" s="278"/>
      <c r="BM119" s="278"/>
      <c r="BN119" s="278"/>
      <c r="BO119" s="1036" t="s">
        <v>489</v>
      </c>
      <c r="BP119" s="1067"/>
      <c r="BQ119" s="1058">
        <v>19034991</v>
      </c>
      <c r="BR119" s="1059"/>
      <c r="BS119" s="1059"/>
      <c r="BT119" s="1059"/>
      <c r="BU119" s="1059"/>
      <c r="BV119" s="1059">
        <v>18299685</v>
      </c>
      <c r="BW119" s="1059"/>
      <c r="BX119" s="1059"/>
      <c r="BY119" s="1059"/>
      <c r="BZ119" s="1059"/>
      <c r="CA119" s="1059">
        <v>19257919</v>
      </c>
      <c r="CB119" s="1059"/>
      <c r="CC119" s="1059"/>
      <c r="CD119" s="1059"/>
      <c r="CE119" s="1059"/>
      <c r="CF119" s="1060"/>
      <c r="CG119" s="1061"/>
      <c r="CH119" s="1061"/>
      <c r="CI119" s="1061"/>
      <c r="CJ119" s="1062"/>
      <c r="CK119" s="1008"/>
      <c r="CL119" s="1009"/>
      <c r="CM119" s="1063" t="s">
        <v>490</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78215</v>
      </c>
      <c r="DH119" s="1045"/>
      <c r="DI119" s="1045"/>
      <c r="DJ119" s="1045"/>
      <c r="DK119" s="1046"/>
      <c r="DL119" s="1044">
        <v>64555</v>
      </c>
      <c r="DM119" s="1045"/>
      <c r="DN119" s="1045"/>
      <c r="DO119" s="1045"/>
      <c r="DP119" s="1046"/>
      <c r="DQ119" s="1044">
        <v>52788</v>
      </c>
      <c r="DR119" s="1045"/>
      <c r="DS119" s="1045"/>
      <c r="DT119" s="1045"/>
      <c r="DU119" s="1046"/>
      <c r="DV119" s="1047">
        <v>1</v>
      </c>
      <c r="DW119" s="1048"/>
      <c r="DX119" s="1048"/>
      <c r="DY119" s="1048"/>
      <c r="DZ119" s="1049"/>
    </row>
    <row r="120" spans="1:130" s="247" customFormat="1" ht="26.25" customHeight="1">
      <c r="A120" s="1120"/>
      <c r="B120" s="1007"/>
      <c r="C120" s="977" t="s">
        <v>464</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460</v>
      </c>
      <c r="AB120" s="1020"/>
      <c r="AC120" s="1020"/>
      <c r="AD120" s="1020"/>
      <c r="AE120" s="1021"/>
      <c r="AF120" s="1022" t="s">
        <v>460</v>
      </c>
      <c r="AG120" s="1020"/>
      <c r="AH120" s="1020"/>
      <c r="AI120" s="1020"/>
      <c r="AJ120" s="1021"/>
      <c r="AK120" s="1022" t="s">
        <v>460</v>
      </c>
      <c r="AL120" s="1020"/>
      <c r="AM120" s="1020"/>
      <c r="AN120" s="1020"/>
      <c r="AO120" s="1021"/>
      <c r="AP120" s="1023" t="s">
        <v>460</v>
      </c>
      <c r="AQ120" s="1024"/>
      <c r="AR120" s="1024"/>
      <c r="AS120" s="1024"/>
      <c r="AT120" s="1025"/>
      <c r="AU120" s="1050" t="s">
        <v>491</v>
      </c>
      <c r="AV120" s="1051"/>
      <c r="AW120" s="1051"/>
      <c r="AX120" s="1051"/>
      <c r="AY120" s="1052"/>
      <c r="AZ120" s="1001" t="s">
        <v>492</v>
      </c>
      <c r="BA120" s="950"/>
      <c r="BB120" s="950"/>
      <c r="BC120" s="950"/>
      <c r="BD120" s="950"/>
      <c r="BE120" s="950"/>
      <c r="BF120" s="950"/>
      <c r="BG120" s="950"/>
      <c r="BH120" s="950"/>
      <c r="BI120" s="950"/>
      <c r="BJ120" s="950"/>
      <c r="BK120" s="950"/>
      <c r="BL120" s="950"/>
      <c r="BM120" s="950"/>
      <c r="BN120" s="950"/>
      <c r="BO120" s="950"/>
      <c r="BP120" s="951"/>
      <c r="BQ120" s="987">
        <v>5679344</v>
      </c>
      <c r="BR120" s="988"/>
      <c r="BS120" s="988"/>
      <c r="BT120" s="988"/>
      <c r="BU120" s="988"/>
      <c r="BV120" s="988">
        <v>5883961</v>
      </c>
      <c r="BW120" s="988"/>
      <c r="BX120" s="988"/>
      <c r="BY120" s="988"/>
      <c r="BZ120" s="988"/>
      <c r="CA120" s="988">
        <v>6129367</v>
      </c>
      <c r="CB120" s="988"/>
      <c r="CC120" s="988"/>
      <c r="CD120" s="988"/>
      <c r="CE120" s="988"/>
      <c r="CF120" s="1002">
        <v>113</v>
      </c>
      <c r="CG120" s="1003"/>
      <c r="CH120" s="1003"/>
      <c r="CI120" s="1003"/>
      <c r="CJ120" s="1003"/>
      <c r="CK120" s="1068" t="s">
        <v>493</v>
      </c>
      <c r="CL120" s="1069"/>
      <c r="CM120" s="1069"/>
      <c r="CN120" s="1069"/>
      <c r="CO120" s="1070"/>
      <c r="CP120" s="1076" t="s">
        <v>494</v>
      </c>
      <c r="CQ120" s="1077"/>
      <c r="CR120" s="1077"/>
      <c r="CS120" s="1077"/>
      <c r="CT120" s="1077"/>
      <c r="CU120" s="1077"/>
      <c r="CV120" s="1077"/>
      <c r="CW120" s="1077"/>
      <c r="CX120" s="1077"/>
      <c r="CY120" s="1077"/>
      <c r="CZ120" s="1077"/>
      <c r="DA120" s="1077"/>
      <c r="DB120" s="1077"/>
      <c r="DC120" s="1077"/>
      <c r="DD120" s="1077"/>
      <c r="DE120" s="1077"/>
      <c r="DF120" s="1078"/>
      <c r="DG120" s="987">
        <v>1644353</v>
      </c>
      <c r="DH120" s="988"/>
      <c r="DI120" s="988"/>
      <c r="DJ120" s="988"/>
      <c r="DK120" s="988"/>
      <c r="DL120" s="988">
        <v>1549809</v>
      </c>
      <c r="DM120" s="988"/>
      <c r="DN120" s="988"/>
      <c r="DO120" s="988"/>
      <c r="DP120" s="988"/>
      <c r="DQ120" s="988">
        <v>1411874</v>
      </c>
      <c r="DR120" s="988"/>
      <c r="DS120" s="988"/>
      <c r="DT120" s="988"/>
      <c r="DU120" s="988"/>
      <c r="DV120" s="989">
        <v>26</v>
      </c>
      <c r="DW120" s="989"/>
      <c r="DX120" s="989"/>
      <c r="DY120" s="989"/>
      <c r="DZ120" s="990"/>
    </row>
    <row r="121" spans="1:130" s="247" customFormat="1" ht="26.25" customHeight="1">
      <c r="A121" s="1120"/>
      <c r="B121" s="1007"/>
      <c r="C121" s="1028" t="s">
        <v>495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460</v>
      </c>
      <c r="AB121" s="1020"/>
      <c r="AC121" s="1020"/>
      <c r="AD121" s="1020"/>
      <c r="AE121" s="1021"/>
      <c r="AF121" s="1022" t="s">
        <v>460</v>
      </c>
      <c r="AG121" s="1020"/>
      <c r="AH121" s="1020"/>
      <c r="AI121" s="1020"/>
      <c r="AJ121" s="1021"/>
      <c r="AK121" s="1022" t="s">
        <v>460</v>
      </c>
      <c r="AL121" s="1020"/>
      <c r="AM121" s="1020"/>
      <c r="AN121" s="1020"/>
      <c r="AO121" s="1021"/>
      <c r="AP121" s="1023" t="s">
        <v>460</v>
      </c>
      <c r="AQ121" s="1024"/>
      <c r="AR121" s="1024"/>
      <c r="AS121" s="1024"/>
      <c r="AT121" s="1025"/>
      <c r="AU121" s="1053"/>
      <c r="AV121" s="1054"/>
      <c r="AW121" s="1054"/>
      <c r="AX121" s="1054"/>
      <c r="AY121" s="1055"/>
      <c r="AZ121" s="1010" t="s">
        <v>496</v>
      </c>
      <c r="BA121" s="1011"/>
      <c r="BB121" s="1011"/>
      <c r="BC121" s="1011"/>
      <c r="BD121" s="1011"/>
      <c r="BE121" s="1011"/>
      <c r="BF121" s="1011"/>
      <c r="BG121" s="1011"/>
      <c r="BH121" s="1011"/>
      <c r="BI121" s="1011"/>
      <c r="BJ121" s="1011"/>
      <c r="BK121" s="1011"/>
      <c r="BL121" s="1011"/>
      <c r="BM121" s="1011"/>
      <c r="BN121" s="1011"/>
      <c r="BO121" s="1011"/>
      <c r="BP121" s="1012"/>
      <c r="BQ121" s="980">
        <v>76252</v>
      </c>
      <c r="BR121" s="981"/>
      <c r="BS121" s="981"/>
      <c r="BT121" s="981"/>
      <c r="BU121" s="981"/>
      <c r="BV121" s="981">
        <v>60809</v>
      </c>
      <c r="BW121" s="981"/>
      <c r="BX121" s="981"/>
      <c r="BY121" s="981"/>
      <c r="BZ121" s="981"/>
      <c r="CA121" s="981">
        <v>46151</v>
      </c>
      <c r="CB121" s="981"/>
      <c r="CC121" s="981"/>
      <c r="CD121" s="981"/>
      <c r="CE121" s="981"/>
      <c r="CF121" s="975">
        <v>0.9</v>
      </c>
      <c r="CG121" s="976"/>
      <c r="CH121" s="976"/>
      <c r="CI121" s="976"/>
      <c r="CJ121" s="976"/>
      <c r="CK121" s="1071"/>
      <c r="CL121" s="1072"/>
      <c r="CM121" s="1072"/>
      <c r="CN121" s="1072"/>
      <c r="CO121" s="1073"/>
      <c r="CP121" s="1081" t="s">
        <v>497</v>
      </c>
      <c r="CQ121" s="1082"/>
      <c r="CR121" s="1082"/>
      <c r="CS121" s="1082"/>
      <c r="CT121" s="1082"/>
      <c r="CU121" s="1082"/>
      <c r="CV121" s="1082"/>
      <c r="CW121" s="1082"/>
      <c r="CX121" s="1082"/>
      <c r="CY121" s="1082"/>
      <c r="CZ121" s="1082"/>
      <c r="DA121" s="1082"/>
      <c r="DB121" s="1082"/>
      <c r="DC121" s="1082"/>
      <c r="DD121" s="1082"/>
      <c r="DE121" s="1082"/>
      <c r="DF121" s="1083"/>
      <c r="DG121" s="980">
        <v>1191551</v>
      </c>
      <c r="DH121" s="981"/>
      <c r="DI121" s="981"/>
      <c r="DJ121" s="981"/>
      <c r="DK121" s="981"/>
      <c r="DL121" s="981">
        <v>1233715</v>
      </c>
      <c r="DM121" s="981"/>
      <c r="DN121" s="981"/>
      <c r="DO121" s="981"/>
      <c r="DP121" s="981"/>
      <c r="DQ121" s="981">
        <v>1190540</v>
      </c>
      <c r="DR121" s="981"/>
      <c r="DS121" s="981"/>
      <c r="DT121" s="981"/>
      <c r="DU121" s="981"/>
      <c r="DV121" s="982">
        <v>22</v>
      </c>
      <c r="DW121" s="982"/>
      <c r="DX121" s="982"/>
      <c r="DY121" s="982"/>
      <c r="DZ121" s="983"/>
    </row>
    <row r="122" spans="1:130" s="247" customFormat="1" ht="26.25" customHeight="1">
      <c r="A122" s="1120"/>
      <c r="B122" s="1007"/>
      <c r="C122" s="977" t="s">
        <v>476</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460</v>
      </c>
      <c r="AB122" s="1020"/>
      <c r="AC122" s="1020"/>
      <c r="AD122" s="1020"/>
      <c r="AE122" s="1021"/>
      <c r="AF122" s="1022" t="s">
        <v>460</v>
      </c>
      <c r="AG122" s="1020"/>
      <c r="AH122" s="1020"/>
      <c r="AI122" s="1020"/>
      <c r="AJ122" s="1021"/>
      <c r="AK122" s="1022" t="s">
        <v>460</v>
      </c>
      <c r="AL122" s="1020"/>
      <c r="AM122" s="1020"/>
      <c r="AN122" s="1020"/>
      <c r="AO122" s="1021"/>
      <c r="AP122" s="1023" t="s">
        <v>460</v>
      </c>
      <c r="AQ122" s="1024"/>
      <c r="AR122" s="1024"/>
      <c r="AS122" s="1024"/>
      <c r="AT122" s="1025"/>
      <c r="AU122" s="1053"/>
      <c r="AV122" s="1054"/>
      <c r="AW122" s="1054"/>
      <c r="AX122" s="1054"/>
      <c r="AY122" s="1055"/>
      <c r="AZ122" s="1035" t="s">
        <v>498</v>
      </c>
      <c r="BA122" s="1026"/>
      <c r="BB122" s="1026"/>
      <c r="BC122" s="1026"/>
      <c r="BD122" s="1026"/>
      <c r="BE122" s="1026"/>
      <c r="BF122" s="1026"/>
      <c r="BG122" s="1026"/>
      <c r="BH122" s="1026"/>
      <c r="BI122" s="1026"/>
      <c r="BJ122" s="1026"/>
      <c r="BK122" s="1026"/>
      <c r="BL122" s="1026"/>
      <c r="BM122" s="1026"/>
      <c r="BN122" s="1026"/>
      <c r="BO122" s="1026"/>
      <c r="BP122" s="1027"/>
      <c r="BQ122" s="1058">
        <v>11411948</v>
      </c>
      <c r="BR122" s="1059"/>
      <c r="BS122" s="1059"/>
      <c r="BT122" s="1059"/>
      <c r="BU122" s="1059"/>
      <c r="BV122" s="1059">
        <v>11138864</v>
      </c>
      <c r="BW122" s="1059"/>
      <c r="BX122" s="1059"/>
      <c r="BY122" s="1059"/>
      <c r="BZ122" s="1059"/>
      <c r="CA122" s="1059">
        <v>11002267</v>
      </c>
      <c r="CB122" s="1059"/>
      <c r="CC122" s="1059"/>
      <c r="CD122" s="1059"/>
      <c r="CE122" s="1059"/>
      <c r="CF122" s="1079">
        <v>202.9</v>
      </c>
      <c r="CG122" s="1080"/>
      <c r="CH122" s="1080"/>
      <c r="CI122" s="1080"/>
      <c r="CJ122" s="1080"/>
      <c r="CK122" s="1071"/>
      <c r="CL122" s="1072"/>
      <c r="CM122" s="1072"/>
      <c r="CN122" s="1072"/>
      <c r="CO122" s="1073"/>
      <c r="CP122" s="1081" t="s">
        <v>499</v>
      </c>
      <c r="CQ122" s="1082"/>
      <c r="CR122" s="1082"/>
      <c r="CS122" s="1082"/>
      <c r="CT122" s="1082"/>
      <c r="CU122" s="1082"/>
      <c r="CV122" s="1082"/>
      <c r="CW122" s="1082"/>
      <c r="CX122" s="1082"/>
      <c r="CY122" s="1082"/>
      <c r="CZ122" s="1082"/>
      <c r="DA122" s="1082"/>
      <c r="DB122" s="1082"/>
      <c r="DC122" s="1082"/>
      <c r="DD122" s="1082"/>
      <c r="DE122" s="1082"/>
      <c r="DF122" s="1083"/>
      <c r="DG122" s="980">
        <v>806489</v>
      </c>
      <c r="DH122" s="981"/>
      <c r="DI122" s="981"/>
      <c r="DJ122" s="981"/>
      <c r="DK122" s="981"/>
      <c r="DL122" s="981">
        <v>748507</v>
      </c>
      <c r="DM122" s="981"/>
      <c r="DN122" s="981"/>
      <c r="DO122" s="981"/>
      <c r="DP122" s="981"/>
      <c r="DQ122" s="981">
        <v>692816</v>
      </c>
      <c r="DR122" s="981"/>
      <c r="DS122" s="981"/>
      <c r="DT122" s="981"/>
      <c r="DU122" s="981"/>
      <c r="DV122" s="982">
        <v>12.8</v>
      </c>
      <c r="DW122" s="982"/>
      <c r="DX122" s="982"/>
      <c r="DY122" s="982"/>
      <c r="DZ122" s="983"/>
    </row>
    <row r="123" spans="1:130" s="247" customFormat="1" ht="26.25" customHeight="1">
      <c r="A123" s="1120"/>
      <c r="B123" s="1007"/>
      <c r="C123" s="977" t="s">
        <v>482</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500</v>
      </c>
      <c r="AB123" s="1020"/>
      <c r="AC123" s="1020"/>
      <c r="AD123" s="1020"/>
      <c r="AE123" s="1021"/>
      <c r="AF123" s="1022" t="s">
        <v>175</v>
      </c>
      <c r="AG123" s="1020"/>
      <c r="AH123" s="1020"/>
      <c r="AI123" s="1020"/>
      <c r="AJ123" s="1021"/>
      <c r="AK123" s="1022" t="s">
        <v>468</v>
      </c>
      <c r="AL123" s="1020"/>
      <c r="AM123" s="1020"/>
      <c r="AN123" s="1020"/>
      <c r="AO123" s="1021"/>
      <c r="AP123" s="1023" t="s">
        <v>485</v>
      </c>
      <c r="AQ123" s="1024"/>
      <c r="AR123" s="1024"/>
      <c r="AS123" s="1024"/>
      <c r="AT123" s="1025"/>
      <c r="AU123" s="1056"/>
      <c r="AV123" s="1057"/>
      <c r="AW123" s="1057"/>
      <c r="AX123" s="1057"/>
      <c r="AY123" s="1057"/>
      <c r="AZ123" s="278" t="s">
        <v>185</v>
      </c>
      <c r="BA123" s="278"/>
      <c r="BB123" s="278"/>
      <c r="BC123" s="278"/>
      <c r="BD123" s="278"/>
      <c r="BE123" s="278"/>
      <c r="BF123" s="278"/>
      <c r="BG123" s="278"/>
      <c r="BH123" s="278"/>
      <c r="BI123" s="278"/>
      <c r="BJ123" s="278"/>
      <c r="BK123" s="278"/>
      <c r="BL123" s="278"/>
      <c r="BM123" s="278"/>
      <c r="BN123" s="278"/>
      <c r="BO123" s="1036" t="s">
        <v>501</v>
      </c>
      <c r="BP123" s="1067"/>
      <c r="BQ123" s="1126">
        <v>17167544</v>
      </c>
      <c r="BR123" s="1127"/>
      <c r="BS123" s="1127"/>
      <c r="BT123" s="1127"/>
      <c r="BU123" s="1127"/>
      <c r="BV123" s="1127">
        <v>17083634</v>
      </c>
      <c r="BW123" s="1127"/>
      <c r="BX123" s="1127"/>
      <c r="BY123" s="1127"/>
      <c r="BZ123" s="1127"/>
      <c r="CA123" s="1127">
        <v>17177785</v>
      </c>
      <c r="CB123" s="1127"/>
      <c r="CC123" s="1127"/>
      <c r="CD123" s="1127"/>
      <c r="CE123" s="1127"/>
      <c r="CF123" s="1060"/>
      <c r="CG123" s="1061"/>
      <c r="CH123" s="1061"/>
      <c r="CI123" s="1061"/>
      <c r="CJ123" s="1062"/>
      <c r="CK123" s="1071"/>
      <c r="CL123" s="1072"/>
      <c r="CM123" s="1072"/>
      <c r="CN123" s="1072"/>
      <c r="CO123" s="1073"/>
      <c r="CP123" s="1081" t="s">
        <v>502</v>
      </c>
      <c r="CQ123" s="1082"/>
      <c r="CR123" s="1082"/>
      <c r="CS123" s="1082"/>
      <c r="CT123" s="1082"/>
      <c r="CU123" s="1082"/>
      <c r="CV123" s="1082"/>
      <c r="CW123" s="1082"/>
      <c r="CX123" s="1082"/>
      <c r="CY123" s="1082"/>
      <c r="CZ123" s="1082"/>
      <c r="DA123" s="1082"/>
      <c r="DB123" s="1082"/>
      <c r="DC123" s="1082"/>
      <c r="DD123" s="1082"/>
      <c r="DE123" s="1082"/>
      <c r="DF123" s="1083"/>
      <c r="DG123" s="1019">
        <v>595472</v>
      </c>
      <c r="DH123" s="1020"/>
      <c r="DI123" s="1020"/>
      <c r="DJ123" s="1020"/>
      <c r="DK123" s="1021"/>
      <c r="DL123" s="1022">
        <v>540245</v>
      </c>
      <c r="DM123" s="1020"/>
      <c r="DN123" s="1020"/>
      <c r="DO123" s="1020"/>
      <c r="DP123" s="1021"/>
      <c r="DQ123" s="1022">
        <v>485899</v>
      </c>
      <c r="DR123" s="1020"/>
      <c r="DS123" s="1020"/>
      <c r="DT123" s="1020"/>
      <c r="DU123" s="1021"/>
      <c r="DV123" s="1023">
        <v>9</v>
      </c>
      <c r="DW123" s="1024"/>
      <c r="DX123" s="1024"/>
      <c r="DY123" s="1024"/>
      <c r="DZ123" s="1025"/>
    </row>
    <row r="124" spans="1:130" s="247" customFormat="1" ht="26.25" customHeight="1" thickBot="1">
      <c r="A124" s="1120"/>
      <c r="B124" s="1007"/>
      <c r="C124" s="977" t="s">
        <v>486</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465</v>
      </c>
      <c r="AB124" s="1020"/>
      <c r="AC124" s="1020"/>
      <c r="AD124" s="1020"/>
      <c r="AE124" s="1021"/>
      <c r="AF124" s="1022" t="s">
        <v>503</v>
      </c>
      <c r="AG124" s="1020"/>
      <c r="AH124" s="1020"/>
      <c r="AI124" s="1020"/>
      <c r="AJ124" s="1021"/>
      <c r="AK124" s="1022">
        <v>6723</v>
      </c>
      <c r="AL124" s="1020"/>
      <c r="AM124" s="1020"/>
      <c r="AN124" s="1020"/>
      <c r="AO124" s="1021"/>
      <c r="AP124" s="1023">
        <v>0.1</v>
      </c>
      <c r="AQ124" s="1024"/>
      <c r="AR124" s="1024"/>
      <c r="AS124" s="1024"/>
      <c r="AT124" s="1025"/>
      <c r="AU124" s="1122" t="s">
        <v>504</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33</v>
      </c>
      <c r="BR124" s="1089"/>
      <c r="BS124" s="1089"/>
      <c r="BT124" s="1089"/>
      <c r="BU124" s="1089"/>
      <c r="BV124" s="1089">
        <v>21.8</v>
      </c>
      <c r="BW124" s="1089"/>
      <c r="BX124" s="1089"/>
      <c r="BY124" s="1089"/>
      <c r="BZ124" s="1089"/>
      <c r="CA124" s="1089">
        <v>38.299999999999997</v>
      </c>
      <c r="CB124" s="1089"/>
      <c r="CC124" s="1089"/>
      <c r="CD124" s="1089"/>
      <c r="CE124" s="1089"/>
      <c r="CF124" s="1090"/>
      <c r="CG124" s="1091"/>
      <c r="CH124" s="1091"/>
      <c r="CI124" s="1091"/>
      <c r="CJ124" s="1092"/>
      <c r="CK124" s="1074"/>
      <c r="CL124" s="1074"/>
      <c r="CM124" s="1074"/>
      <c r="CN124" s="1074"/>
      <c r="CO124" s="1075"/>
      <c r="CP124" s="1081" t="s">
        <v>505</v>
      </c>
      <c r="CQ124" s="1082"/>
      <c r="CR124" s="1082"/>
      <c r="CS124" s="1082"/>
      <c r="CT124" s="1082"/>
      <c r="CU124" s="1082"/>
      <c r="CV124" s="1082"/>
      <c r="CW124" s="1082"/>
      <c r="CX124" s="1082"/>
      <c r="CY124" s="1082"/>
      <c r="CZ124" s="1082"/>
      <c r="DA124" s="1082"/>
      <c r="DB124" s="1082"/>
      <c r="DC124" s="1082"/>
      <c r="DD124" s="1082"/>
      <c r="DE124" s="1082"/>
      <c r="DF124" s="1083"/>
      <c r="DG124" s="1066">
        <v>479800</v>
      </c>
      <c r="DH124" s="1045"/>
      <c r="DI124" s="1045"/>
      <c r="DJ124" s="1045"/>
      <c r="DK124" s="1046"/>
      <c r="DL124" s="1044">
        <v>513938</v>
      </c>
      <c r="DM124" s="1045"/>
      <c r="DN124" s="1045"/>
      <c r="DO124" s="1045"/>
      <c r="DP124" s="1046"/>
      <c r="DQ124" s="1044">
        <v>503525</v>
      </c>
      <c r="DR124" s="1045"/>
      <c r="DS124" s="1045"/>
      <c r="DT124" s="1045"/>
      <c r="DU124" s="1046"/>
      <c r="DV124" s="1047">
        <v>9.3000000000000007</v>
      </c>
      <c r="DW124" s="1048"/>
      <c r="DX124" s="1048"/>
      <c r="DY124" s="1048"/>
      <c r="DZ124" s="1049"/>
    </row>
    <row r="125" spans="1:130" s="247" customFormat="1" ht="26.25" customHeight="1">
      <c r="A125" s="1120"/>
      <c r="B125" s="1007"/>
      <c r="C125" s="977" t="s">
        <v>488</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175</v>
      </c>
      <c r="AB125" s="1020"/>
      <c r="AC125" s="1020"/>
      <c r="AD125" s="1020"/>
      <c r="AE125" s="1021"/>
      <c r="AF125" s="1022" t="s">
        <v>434</v>
      </c>
      <c r="AG125" s="1020"/>
      <c r="AH125" s="1020"/>
      <c r="AI125" s="1020"/>
      <c r="AJ125" s="1021"/>
      <c r="AK125" s="1022" t="s">
        <v>506</v>
      </c>
      <c r="AL125" s="1020"/>
      <c r="AM125" s="1020"/>
      <c r="AN125" s="1020"/>
      <c r="AO125" s="1021"/>
      <c r="AP125" s="1023" t="s">
        <v>500</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507</v>
      </c>
      <c r="CL125" s="1069"/>
      <c r="CM125" s="1069"/>
      <c r="CN125" s="1069"/>
      <c r="CO125" s="1070"/>
      <c r="CP125" s="1001" t="s">
        <v>508</v>
      </c>
      <c r="CQ125" s="950"/>
      <c r="CR125" s="950"/>
      <c r="CS125" s="950"/>
      <c r="CT125" s="950"/>
      <c r="CU125" s="950"/>
      <c r="CV125" s="950"/>
      <c r="CW125" s="950"/>
      <c r="CX125" s="950"/>
      <c r="CY125" s="950"/>
      <c r="CZ125" s="950"/>
      <c r="DA125" s="950"/>
      <c r="DB125" s="950"/>
      <c r="DC125" s="950"/>
      <c r="DD125" s="950"/>
      <c r="DE125" s="950"/>
      <c r="DF125" s="951"/>
      <c r="DG125" s="987" t="s">
        <v>434</v>
      </c>
      <c r="DH125" s="988"/>
      <c r="DI125" s="988"/>
      <c r="DJ125" s="988"/>
      <c r="DK125" s="988"/>
      <c r="DL125" s="988" t="s">
        <v>506</v>
      </c>
      <c r="DM125" s="988"/>
      <c r="DN125" s="988"/>
      <c r="DO125" s="988"/>
      <c r="DP125" s="988"/>
      <c r="DQ125" s="988" t="s">
        <v>506</v>
      </c>
      <c r="DR125" s="988"/>
      <c r="DS125" s="988"/>
      <c r="DT125" s="988"/>
      <c r="DU125" s="988"/>
      <c r="DV125" s="989" t="s">
        <v>500</v>
      </c>
      <c r="DW125" s="989"/>
      <c r="DX125" s="989"/>
      <c r="DY125" s="989"/>
      <c r="DZ125" s="990"/>
    </row>
    <row r="126" spans="1:130" s="247" customFormat="1" ht="26.25" customHeight="1" thickBot="1">
      <c r="A126" s="1120"/>
      <c r="B126" s="1007"/>
      <c r="C126" s="977" t="s">
        <v>490</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509</v>
      </c>
      <c r="AB126" s="1020"/>
      <c r="AC126" s="1020"/>
      <c r="AD126" s="1020"/>
      <c r="AE126" s="1021"/>
      <c r="AF126" s="1022" t="s">
        <v>509</v>
      </c>
      <c r="AG126" s="1020"/>
      <c r="AH126" s="1020"/>
      <c r="AI126" s="1020"/>
      <c r="AJ126" s="1021"/>
      <c r="AK126" s="1022" t="s">
        <v>465</v>
      </c>
      <c r="AL126" s="1020"/>
      <c r="AM126" s="1020"/>
      <c r="AN126" s="1020"/>
      <c r="AO126" s="1021"/>
      <c r="AP126" s="1023" t="s">
        <v>434</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510</v>
      </c>
      <c r="CQ126" s="1011"/>
      <c r="CR126" s="1011"/>
      <c r="CS126" s="1011"/>
      <c r="CT126" s="1011"/>
      <c r="CU126" s="1011"/>
      <c r="CV126" s="1011"/>
      <c r="CW126" s="1011"/>
      <c r="CX126" s="1011"/>
      <c r="CY126" s="1011"/>
      <c r="CZ126" s="1011"/>
      <c r="DA126" s="1011"/>
      <c r="DB126" s="1011"/>
      <c r="DC126" s="1011"/>
      <c r="DD126" s="1011"/>
      <c r="DE126" s="1011"/>
      <c r="DF126" s="1012"/>
      <c r="DG126" s="980" t="s">
        <v>509</v>
      </c>
      <c r="DH126" s="981"/>
      <c r="DI126" s="981"/>
      <c r="DJ126" s="981"/>
      <c r="DK126" s="981"/>
      <c r="DL126" s="981" t="s">
        <v>434</v>
      </c>
      <c r="DM126" s="981"/>
      <c r="DN126" s="981"/>
      <c r="DO126" s="981"/>
      <c r="DP126" s="981"/>
      <c r="DQ126" s="981" t="s">
        <v>509</v>
      </c>
      <c r="DR126" s="981"/>
      <c r="DS126" s="981"/>
      <c r="DT126" s="981"/>
      <c r="DU126" s="981"/>
      <c r="DV126" s="982" t="s">
        <v>434</v>
      </c>
      <c r="DW126" s="982"/>
      <c r="DX126" s="982"/>
      <c r="DY126" s="982"/>
      <c r="DZ126" s="983"/>
    </row>
    <row r="127" spans="1:130" s="247" customFormat="1" ht="26.25" customHeight="1">
      <c r="A127" s="1121"/>
      <c r="B127" s="1009"/>
      <c r="C127" s="1063" t="s">
        <v>511</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6649</v>
      </c>
      <c r="AB127" s="1020"/>
      <c r="AC127" s="1020"/>
      <c r="AD127" s="1020"/>
      <c r="AE127" s="1021"/>
      <c r="AF127" s="1022">
        <v>7289</v>
      </c>
      <c r="AG127" s="1020"/>
      <c r="AH127" s="1020"/>
      <c r="AI127" s="1020"/>
      <c r="AJ127" s="1021"/>
      <c r="AK127" s="1022">
        <v>5709</v>
      </c>
      <c r="AL127" s="1020"/>
      <c r="AM127" s="1020"/>
      <c r="AN127" s="1020"/>
      <c r="AO127" s="1021"/>
      <c r="AP127" s="1023">
        <v>0.1</v>
      </c>
      <c r="AQ127" s="1024"/>
      <c r="AR127" s="1024"/>
      <c r="AS127" s="1024"/>
      <c r="AT127" s="1025"/>
      <c r="AU127" s="283"/>
      <c r="AV127" s="283"/>
      <c r="AW127" s="283"/>
      <c r="AX127" s="1093" t="s">
        <v>512</v>
      </c>
      <c r="AY127" s="1094"/>
      <c r="AZ127" s="1094"/>
      <c r="BA127" s="1094"/>
      <c r="BB127" s="1094"/>
      <c r="BC127" s="1094"/>
      <c r="BD127" s="1094"/>
      <c r="BE127" s="1095"/>
      <c r="BF127" s="1096" t="s">
        <v>513</v>
      </c>
      <c r="BG127" s="1094"/>
      <c r="BH127" s="1094"/>
      <c r="BI127" s="1094"/>
      <c r="BJ127" s="1094"/>
      <c r="BK127" s="1094"/>
      <c r="BL127" s="1095"/>
      <c r="BM127" s="1096" t="s">
        <v>514</v>
      </c>
      <c r="BN127" s="1094"/>
      <c r="BO127" s="1094"/>
      <c r="BP127" s="1094"/>
      <c r="BQ127" s="1094"/>
      <c r="BR127" s="1094"/>
      <c r="BS127" s="1095"/>
      <c r="BT127" s="1096" t="s">
        <v>515</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516</v>
      </c>
      <c r="CQ127" s="1011"/>
      <c r="CR127" s="1011"/>
      <c r="CS127" s="1011"/>
      <c r="CT127" s="1011"/>
      <c r="CU127" s="1011"/>
      <c r="CV127" s="1011"/>
      <c r="CW127" s="1011"/>
      <c r="CX127" s="1011"/>
      <c r="CY127" s="1011"/>
      <c r="CZ127" s="1011"/>
      <c r="DA127" s="1011"/>
      <c r="DB127" s="1011"/>
      <c r="DC127" s="1011"/>
      <c r="DD127" s="1011"/>
      <c r="DE127" s="1011"/>
      <c r="DF127" s="1012"/>
      <c r="DG127" s="980" t="s">
        <v>509</v>
      </c>
      <c r="DH127" s="981"/>
      <c r="DI127" s="981"/>
      <c r="DJ127" s="981"/>
      <c r="DK127" s="981"/>
      <c r="DL127" s="981" t="s">
        <v>500</v>
      </c>
      <c r="DM127" s="981"/>
      <c r="DN127" s="981"/>
      <c r="DO127" s="981"/>
      <c r="DP127" s="981"/>
      <c r="DQ127" s="981" t="s">
        <v>485</v>
      </c>
      <c r="DR127" s="981"/>
      <c r="DS127" s="981"/>
      <c r="DT127" s="981"/>
      <c r="DU127" s="981"/>
      <c r="DV127" s="982" t="s">
        <v>175</v>
      </c>
      <c r="DW127" s="982"/>
      <c r="DX127" s="982"/>
      <c r="DY127" s="982"/>
      <c r="DZ127" s="983"/>
    </row>
    <row r="128" spans="1:130" s="247" customFormat="1" ht="26.25" customHeight="1" thickBot="1">
      <c r="A128" s="1104" t="s">
        <v>517</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518</v>
      </c>
      <c r="X128" s="1106"/>
      <c r="Y128" s="1106"/>
      <c r="Z128" s="1107"/>
      <c r="AA128" s="1108">
        <v>37863</v>
      </c>
      <c r="AB128" s="1109"/>
      <c r="AC128" s="1109"/>
      <c r="AD128" s="1109"/>
      <c r="AE128" s="1110"/>
      <c r="AF128" s="1111">
        <v>32313</v>
      </c>
      <c r="AG128" s="1109"/>
      <c r="AH128" s="1109"/>
      <c r="AI128" s="1109"/>
      <c r="AJ128" s="1110"/>
      <c r="AK128" s="1111">
        <v>29391</v>
      </c>
      <c r="AL128" s="1109"/>
      <c r="AM128" s="1109"/>
      <c r="AN128" s="1109"/>
      <c r="AO128" s="1110"/>
      <c r="AP128" s="1112"/>
      <c r="AQ128" s="1113"/>
      <c r="AR128" s="1113"/>
      <c r="AS128" s="1113"/>
      <c r="AT128" s="1114"/>
      <c r="AU128" s="283"/>
      <c r="AV128" s="283"/>
      <c r="AW128" s="283"/>
      <c r="AX128" s="949" t="s">
        <v>519</v>
      </c>
      <c r="AY128" s="950"/>
      <c r="AZ128" s="950"/>
      <c r="BA128" s="950"/>
      <c r="BB128" s="950"/>
      <c r="BC128" s="950"/>
      <c r="BD128" s="950"/>
      <c r="BE128" s="951"/>
      <c r="BF128" s="1115" t="s">
        <v>500</v>
      </c>
      <c r="BG128" s="1116"/>
      <c r="BH128" s="1116"/>
      <c r="BI128" s="1116"/>
      <c r="BJ128" s="1116"/>
      <c r="BK128" s="1116"/>
      <c r="BL128" s="1117"/>
      <c r="BM128" s="1115">
        <v>14.14</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520</v>
      </c>
      <c r="CQ128" s="1098"/>
      <c r="CR128" s="1098"/>
      <c r="CS128" s="1098"/>
      <c r="CT128" s="1098"/>
      <c r="CU128" s="1098"/>
      <c r="CV128" s="1098"/>
      <c r="CW128" s="1098"/>
      <c r="CX128" s="1098"/>
      <c r="CY128" s="1098"/>
      <c r="CZ128" s="1098"/>
      <c r="DA128" s="1098"/>
      <c r="DB128" s="1098"/>
      <c r="DC128" s="1098"/>
      <c r="DD128" s="1098"/>
      <c r="DE128" s="1098"/>
      <c r="DF128" s="1099"/>
      <c r="DG128" s="1100" t="s">
        <v>500</v>
      </c>
      <c r="DH128" s="1101"/>
      <c r="DI128" s="1101"/>
      <c r="DJ128" s="1101"/>
      <c r="DK128" s="1101"/>
      <c r="DL128" s="1101" t="s">
        <v>434</v>
      </c>
      <c r="DM128" s="1101"/>
      <c r="DN128" s="1101"/>
      <c r="DO128" s="1101"/>
      <c r="DP128" s="1101"/>
      <c r="DQ128" s="1101" t="s">
        <v>434</v>
      </c>
      <c r="DR128" s="1101"/>
      <c r="DS128" s="1101"/>
      <c r="DT128" s="1101"/>
      <c r="DU128" s="1101"/>
      <c r="DV128" s="1102" t="s">
        <v>485</v>
      </c>
      <c r="DW128" s="1102"/>
      <c r="DX128" s="1102"/>
      <c r="DY128" s="1102"/>
      <c r="DZ128" s="1103"/>
    </row>
    <row r="129" spans="1:131" s="247" customFormat="1" ht="26.25" customHeight="1">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521</v>
      </c>
      <c r="X129" s="1135"/>
      <c r="Y129" s="1135"/>
      <c r="Z129" s="1136"/>
      <c r="AA129" s="1019">
        <v>7131033</v>
      </c>
      <c r="AB129" s="1020"/>
      <c r="AC129" s="1020"/>
      <c r="AD129" s="1020"/>
      <c r="AE129" s="1021"/>
      <c r="AF129" s="1022">
        <v>6881042</v>
      </c>
      <c r="AG129" s="1020"/>
      <c r="AH129" s="1020"/>
      <c r="AI129" s="1020"/>
      <c r="AJ129" s="1021"/>
      <c r="AK129" s="1022">
        <v>6740600</v>
      </c>
      <c r="AL129" s="1020"/>
      <c r="AM129" s="1020"/>
      <c r="AN129" s="1020"/>
      <c r="AO129" s="1021"/>
      <c r="AP129" s="1137"/>
      <c r="AQ129" s="1138"/>
      <c r="AR129" s="1138"/>
      <c r="AS129" s="1138"/>
      <c r="AT129" s="1139"/>
      <c r="AU129" s="285"/>
      <c r="AV129" s="285"/>
      <c r="AW129" s="285"/>
      <c r="AX129" s="1128" t="s">
        <v>522</v>
      </c>
      <c r="AY129" s="1011"/>
      <c r="AZ129" s="1011"/>
      <c r="BA129" s="1011"/>
      <c r="BB129" s="1011"/>
      <c r="BC129" s="1011"/>
      <c r="BD129" s="1011"/>
      <c r="BE129" s="1012"/>
      <c r="BF129" s="1129" t="s">
        <v>434</v>
      </c>
      <c r="BG129" s="1130"/>
      <c r="BH129" s="1130"/>
      <c r="BI129" s="1130"/>
      <c r="BJ129" s="1130"/>
      <c r="BK129" s="1130"/>
      <c r="BL129" s="1131"/>
      <c r="BM129" s="1129">
        <v>19.14</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1" t="s">
        <v>523</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524</v>
      </c>
      <c r="X130" s="1135"/>
      <c r="Y130" s="1135"/>
      <c r="Z130" s="1136"/>
      <c r="AA130" s="1019">
        <v>1482891</v>
      </c>
      <c r="AB130" s="1020"/>
      <c r="AC130" s="1020"/>
      <c r="AD130" s="1020"/>
      <c r="AE130" s="1021"/>
      <c r="AF130" s="1022">
        <v>1322522</v>
      </c>
      <c r="AG130" s="1020"/>
      <c r="AH130" s="1020"/>
      <c r="AI130" s="1020"/>
      <c r="AJ130" s="1021"/>
      <c r="AK130" s="1022">
        <v>1317123</v>
      </c>
      <c r="AL130" s="1020"/>
      <c r="AM130" s="1020"/>
      <c r="AN130" s="1020"/>
      <c r="AO130" s="1021"/>
      <c r="AP130" s="1137"/>
      <c r="AQ130" s="1138"/>
      <c r="AR130" s="1138"/>
      <c r="AS130" s="1138"/>
      <c r="AT130" s="1139"/>
      <c r="AU130" s="285"/>
      <c r="AV130" s="285"/>
      <c r="AW130" s="285"/>
      <c r="AX130" s="1128" t="s">
        <v>525</v>
      </c>
      <c r="AY130" s="1011"/>
      <c r="AZ130" s="1011"/>
      <c r="BA130" s="1011"/>
      <c r="BB130" s="1011"/>
      <c r="BC130" s="1011"/>
      <c r="BD130" s="1011"/>
      <c r="BE130" s="1012"/>
      <c r="BF130" s="1165">
        <v>9.3000000000000007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526</v>
      </c>
      <c r="X131" s="1173"/>
      <c r="Y131" s="1173"/>
      <c r="Z131" s="1174"/>
      <c r="AA131" s="1066">
        <v>5648142</v>
      </c>
      <c r="AB131" s="1045"/>
      <c r="AC131" s="1045"/>
      <c r="AD131" s="1045"/>
      <c r="AE131" s="1046"/>
      <c r="AF131" s="1044">
        <v>5558520</v>
      </c>
      <c r="AG131" s="1045"/>
      <c r="AH131" s="1045"/>
      <c r="AI131" s="1045"/>
      <c r="AJ131" s="1046"/>
      <c r="AK131" s="1044">
        <v>5423477</v>
      </c>
      <c r="AL131" s="1045"/>
      <c r="AM131" s="1045"/>
      <c r="AN131" s="1045"/>
      <c r="AO131" s="1046"/>
      <c r="AP131" s="1175"/>
      <c r="AQ131" s="1176"/>
      <c r="AR131" s="1176"/>
      <c r="AS131" s="1176"/>
      <c r="AT131" s="1177"/>
      <c r="AU131" s="285"/>
      <c r="AV131" s="285"/>
      <c r="AW131" s="285"/>
      <c r="AX131" s="1147" t="s">
        <v>527</v>
      </c>
      <c r="AY131" s="1098"/>
      <c r="AZ131" s="1098"/>
      <c r="BA131" s="1098"/>
      <c r="BB131" s="1098"/>
      <c r="BC131" s="1098"/>
      <c r="BD131" s="1098"/>
      <c r="BE131" s="1099"/>
      <c r="BF131" s="1148">
        <v>38.299999999999997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4" t="s">
        <v>528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529</v>
      </c>
      <c r="W132" s="1158"/>
      <c r="X132" s="1158"/>
      <c r="Y132" s="1158"/>
      <c r="Z132" s="1159"/>
      <c r="AA132" s="1160">
        <v>9.4130069679999995</v>
      </c>
      <c r="AB132" s="1161"/>
      <c r="AC132" s="1161"/>
      <c r="AD132" s="1161"/>
      <c r="AE132" s="1162"/>
      <c r="AF132" s="1163">
        <v>9.1299662500000007</v>
      </c>
      <c r="AG132" s="1161"/>
      <c r="AH132" s="1161"/>
      <c r="AI132" s="1161"/>
      <c r="AJ132" s="1162"/>
      <c r="AK132" s="1163">
        <v>9.5354695889999999</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530</v>
      </c>
      <c r="W133" s="1141"/>
      <c r="X133" s="1141"/>
      <c r="Y133" s="1141"/>
      <c r="Z133" s="1142"/>
      <c r="AA133" s="1143">
        <v>10.5</v>
      </c>
      <c r="AB133" s="1144"/>
      <c r="AC133" s="1144"/>
      <c r="AD133" s="1144"/>
      <c r="AE133" s="1145"/>
      <c r="AF133" s="1143">
        <v>10.1</v>
      </c>
      <c r="AG133" s="1144"/>
      <c r="AH133" s="1144"/>
      <c r="AI133" s="1144"/>
      <c r="AJ133" s="1145"/>
      <c r="AK133" s="1143">
        <v>9.3000000000000007</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NELq0xBhhkqCztBRn1O2idgmgE8cLPIFcj08s6JdF8FTVTQ1kTQpNuMsKrj616jWVDYcHYOsbY/LcGmdwXVBg==" saltValue="aE7x6ZSi22FKYoUATRAc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DV86:DZ86"/>
    <mergeCell ref="CR86:CV86"/>
    <mergeCell ref="CW86:DA86"/>
    <mergeCell ref="DB86:DF86"/>
    <mergeCell ref="DG86:DK86"/>
    <mergeCell ref="DL86:DP86"/>
    <mergeCell ref="DQ86:DU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CR88:CV88"/>
    <mergeCell ref="CW88:DA88"/>
    <mergeCell ref="DB88:DF88"/>
    <mergeCell ref="DG88:DK88"/>
    <mergeCell ref="DL88:DP88"/>
    <mergeCell ref="DQ88:DU88"/>
    <mergeCell ref="DG85:DK85"/>
    <mergeCell ref="DL85:DP85"/>
    <mergeCell ref="DQ85:DU85"/>
    <mergeCell ref="DV85:DZ85"/>
    <mergeCell ref="BS85:CG85"/>
    <mergeCell ref="CH85:CL85"/>
    <mergeCell ref="CM85:CQ85"/>
    <mergeCell ref="CR85:CV85"/>
    <mergeCell ref="CW85:DA85"/>
    <mergeCell ref="DB85:DF85"/>
    <mergeCell ref="DV84:DZ84"/>
    <mergeCell ref="CR84:CV84"/>
    <mergeCell ref="CW84:DA84"/>
    <mergeCell ref="DB84:DF84"/>
    <mergeCell ref="DG84:DK84"/>
    <mergeCell ref="DL84:DP84"/>
    <mergeCell ref="DQ84:DU84"/>
    <mergeCell ref="DV82:DZ82"/>
    <mergeCell ref="CR82:CV82"/>
    <mergeCell ref="CW82:DA82"/>
    <mergeCell ref="DB82:DF82"/>
    <mergeCell ref="DG82:DK82"/>
    <mergeCell ref="DL82:DP82"/>
    <mergeCell ref="DQ82:DU82"/>
    <mergeCell ref="BS82:CG82"/>
    <mergeCell ref="CH82:CL82"/>
    <mergeCell ref="CM82:CQ82"/>
    <mergeCell ref="AP84:AT84"/>
    <mergeCell ref="AU84:AY84"/>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DG81:DK81"/>
    <mergeCell ref="DL81:DP81"/>
    <mergeCell ref="DQ81:DU81"/>
    <mergeCell ref="DV81:DZ81"/>
    <mergeCell ref="BS81:CG81"/>
    <mergeCell ref="CH81:CL81"/>
    <mergeCell ref="CM81:CQ81"/>
    <mergeCell ref="CR81:CV81"/>
    <mergeCell ref="CW81:DA81"/>
    <mergeCell ref="DB81:DF81"/>
    <mergeCell ref="DV80:DZ80"/>
    <mergeCell ref="CR80:CV80"/>
    <mergeCell ref="CW80:DA80"/>
    <mergeCell ref="DB80:DF80"/>
    <mergeCell ref="DG80:DK80"/>
    <mergeCell ref="DL80:DP80"/>
    <mergeCell ref="DQ80:DU80"/>
    <mergeCell ref="DV78:DZ78"/>
    <mergeCell ref="CR78:CV78"/>
    <mergeCell ref="CW78:DA78"/>
    <mergeCell ref="DB78:DF78"/>
    <mergeCell ref="DG78:DK78"/>
    <mergeCell ref="DL78:DP78"/>
    <mergeCell ref="DQ78:DU78"/>
    <mergeCell ref="BS78:CG78"/>
    <mergeCell ref="CH78:CL78"/>
    <mergeCell ref="CM78:CQ78"/>
    <mergeCell ref="AP80:AT80"/>
    <mergeCell ref="AU80:AY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BS68:CG68"/>
    <mergeCell ref="CH68:CL68"/>
    <mergeCell ref="CM68:CQ68"/>
    <mergeCell ref="AP68:AT68"/>
    <mergeCell ref="AU68:AY68"/>
    <mergeCell ref="AZ68:BD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B15:DF15"/>
    <mergeCell ref="DG15:DK15"/>
    <mergeCell ref="DL15:DP15"/>
    <mergeCell ref="DQ15:DU15"/>
    <mergeCell ref="Q12:U12"/>
    <mergeCell ref="V12:Z12"/>
    <mergeCell ref="AA12:AE12"/>
    <mergeCell ref="AF12:AJ12"/>
    <mergeCell ref="AK12:AO12"/>
    <mergeCell ref="AP12:AT12"/>
    <mergeCell ref="CH11:CL11"/>
    <mergeCell ref="CM11:CQ11"/>
    <mergeCell ref="CR11:CV11"/>
    <mergeCell ref="CW11:DA11"/>
    <mergeCell ref="DB11:DF11"/>
    <mergeCell ref="DG11:DK11"/>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V13:DZ13"/>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12:AY12"/>
    <mergeCell ref="BS12:CG12"/>
    <mergeCell ref="CH12:CL12"/>
    <mergeCell ref="CM12:CQ12"/>
    <mergeCell ref="CR12:CV12"/>
    <mergeCell ref="CW12:DA12"/>
    <mergeCell ref="DL11:DP11"/>
    <mergeCell ref="DQ11:DU11"/>
    <mergeCell ref="DV11:DZ11"/>
    <mergeCell ref="B12:P12"/>
    <mergeCell ref="B8:P8"/>
    <mergeCell ref="Q8:U8"/>
    <mergeCell ref="V8:Z8"/>
    <mergeCell ref="AA8:AE8"/>
    <mergeCell ref="AF8:AJ8"/>
    <mergeCell ref="AK8:AO8"/>
    <mergeCell ref="AP8:AT8"/>
    <mergeCell ref="AU8:AY8"/>
    <mergeCell ref="AK7:AO7"/>
    <mergeCell ref="AP7:AT7"/>
    <mergeCell ref="AU7:AY7"/>
    <mergeCell ref="B10:P10"/>
    <mergeCell ref="Q10:U10"/>
    <mergeCell ref="V10:Z10"/>
    <mergeCell ref="AA10:AE10"/>
    <mergeCell ref="AF10:AJ10"/>
    <mergeCell ref="AU9:AY9"/>
    <mergeCell ref="B9:P9"/>
    <mergeCell ref="Q9:U9"/>
    <mergeCell ref="V9:Z9"/>
    <mergeCell ref="AA9:AE9"/>
    <mergeCell ref="AF9:AJ9"/>
    <mergeCell ref="AK9:AO9"/>
    <mergeCell ref="AP9:AT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AA75:AE75"/>
    <mergeCell ref="Q75:U75"/>
    <mergeCell ref="V75:Z75"/>
    <mergeCell ref="AF75:AJ75"/>
    <mergeCell ref="AK75:AO75"/>
    <mergeCell ref="AP75:AT75"/>
    <mergeCell ref="AU75:AY75"/>
    <mergeCell ref="AZ75:BD75"/>
    <mergeCell ref="B85:P85"/>
    <mergeCell ref="B87:P87"/>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86:P86"/>
    <mergeCell ref="AP72:AT72"/>
    <mergeCell ref="AP76:AT76"/>
    <mergeCell ref="AU76:AY76"/>
    <mergeCell ref="AA87:AE87"/>
    <mergeCell ref="AK87:AO87"/>
    <mergeCell ref="AP87:AT87"/>
    <mergeCell ref="AU87:AY87"/>
    <mergeCell ref="Q87:U87"/>
    <mergeCell ref="V87:Z87"/>
    <mergeCell ref="AF87:AJ87"/>
    <mergeCell ref="AZ87:BD87"/>
    <mergeCell ref="AA83:AE83"/>
    <mergeCell ref="AK83:AO83"/>
    <mergeCell ref="AP83:AT83"/>
    <mergeCell ref="AU83:AY83"/>
    <mergeCell ref="Q83:U83"/>
    <mergeCell ref="V83:Z83"/>
    <mergeCell ref="AF83:AJ83"/>
    <mergeCell ref="AZ83:BD83"/>
    <mergeCell ref="AA79:AE79"/>
    <mergeCell ref="AK79:AO79"/>
    <mergeCell ref="Q79:U79"/>
    <mergeCell ref="V79:Z79"/>
    <mergeCell ref="AF79:AJ79"/>
    <mergeCell ref="AP79:AT79"/>
    <mergeCell ref="AU79:AY79"/>
    <mergeCell ref="AZ79:BD79"/>
    <mergeCell ref="AZ80:BD80"/>
    <mergeCell ref="Q80:U80"/>
    <mergeCell ref="V80:Z80"/>
    <mergeCell ref="AA80:AE80"/>
    <mergeCell ref="AF80:AJ80"/>
    <mergeCell ref="AK80:AO80"/>
    <mergeCell ref="Q82:U82"/>
    <mergeCell ref="V82:Z82"/>
    <mergeCell ref="AA82:AE82"/>
    <mergeCell ref="Q70:U70"/>
    <mergeCell ref="V70:Z70"/>
    <mergeCell ref="AA70:AE70"/>
    <mergeCell ref="AF70:AJ70"/>
    <mergeCell ref="AK70:AO70"/>
    <mergeCell ref="Q69:U69"/>
    <mergeCell ref="V69:Z69"/>
    <mergeCell ref="AA69:AE69"/>
    <mergeCell ref="AF69:AJ69"/>
    <mergeCell ref="AK69:AO69"/>
    <mergeCell ref="AP69:AT69"/>
    <mergeCell ref="AU69:AY69"/>
    <mergeCell ref="AZ69:BD69"/>
    <mergeCell ref="Q71:U71"/>
    <mergeCell ref="V71:Z71"/>
    <mergeCell ref="AA71:AE71"/>
    <mergeCell ref="AF71:AJ71"/>
    <mergeCell ref="AK71:AO71"/>
    <mergeCell ref="AP71:AT71"/>
    <mergeCell ref="AU71:AY71"/>
    <mergeCell ref="AZ71:BD71"/>
    <mergeCell ref="AP70:AT70"/>
    <mergeCell ref="AU70:AY70"/>
    <mergeCell ref="AZ70:BD70"/>
    <mergeCell ref="Q72:U72"/>
    <mergeCell ref="V72:Z72"/>
    <mergeCell ref="AA72:AE72"/>
    <mergeCell ref="AF72:AJ72"/>
    <mergeCell ref="AK72:AO72"/>
    <mergeCell ref="Q74:U74"/>
    <mergeCell ref="V74:Z74"/>
    <mergeCell ref="AA74:AE74"/>
    <mergeCell ref="AF74:AJ74"/>
    <mergeCell ref="AK74:AO74"/>
    <mergeCell ref="Q73:U73"/>
    <mergeCell ref="V73:Z73"/>
    <mergeCell ref="AA73:AE73"/>
    <mergeCell ref="AF73:AJ73"/>
    <mergeCell ref="AK73:AO73"/>
    <mergeCell ref="AP73:AT73"/>
    <mergeCell ref="AU73:AY73"/>
    <mergeCell ref="AP74:AT74"/>
    <mergeCell ref="AU74:AY74"/>
    <mergeCell ref="AZ81:BD81"/>
    <mergeCell ref="AP82:AT82"/>
    <mergeCell ref="AU82:AY82"/>
    <mergeCell ref="AZ82:BD82"/>
    <mergeCell ref="AZ84:BD84"/>
    <mergeCell ref="Q84:U84"/>
    <mergeCell ref="V84:Z84"/>
    <mergeCell ref="AA84:AE84"/>
    <mergeCell ref="AF84:AJ84"/>
    <mergeCell ref="AK84:AO84"/>
    <mergeCell ref="AZ76:BD76"/>
    <mergeCell ref="Q76:U76"/>
    <mergeCell ref="V76:Z76"/>
    <mergeCell ref="AA76:AE76"/>
    <mergeCell ref="AF76:AJ76"/>
    <mergeCell ref="AK76:AO76"/>
    <mergeCell ref="Q78:U78"/>
    <mergeCell ref="V78:Z78"/>
    <mergeCell ref="AA78:AE78"/>
    <mergeCell ref="AF78:AJ78"/>
    <mergeCell ref="AK78:AO78"/>
    <mergeCell ref="Q77:U77"/>
    <mergeCell ref="V77:Z77"/>
    <mergeCell ref="AA77:AE77"/>
    <mergeCell ref="AF77:AJ77"/>
    <mergeCell ref="AK77:AO77"/>
    <mergeCell ref="AP77:AT77"/>
    <mergeCell ref="DQ7:DU7"/>
    <mergeCell ref="BS7:CG7"/>
    <mergeCell ref="CH7:CL7"/>
    <mergeCell ref="CM7:CQ7"/>
    <mergeCell ref="DB9:DF9"/>
    <mergeCell ref="DG9:DK9"/>
    <mergeCell ref="DL9:DP9"/>
    <mergeCell ref="DQ9:DU9"/>
    <mergeCell ref="DV9:DZ9"/>
    <mergeCell ref="AF82:AJ82"/>
    <mergeCell ref="AK82:AO82"/>
    <mergeCell ref="AU77:AY77"/>
    <mergeCell ref="AZ77:BD77"/>
    <mergeCell ref="AP78:AT78"/>
    <mergeCell ref="AU78:AY78"/>
    <mergeCell ref="AZ78:BD78"/>
    <mergeCell ref="AU72:AY72"/>
    <mergeCell ref="AZ72:BD72"/>
    <mergeCell ref="AZ73:BD73"/>
    <mergeCell ref="AZ74:BD74"/>
    <mergeCell ref="DV10:DZ10"/>
    <mergeCell ref="DB12:DF12"/>
    <mergeCell ref="DG12:DK12"/>
    <mergeCell ref="DL12:DP12"/>
    <mergeCell ref="DQ12:DU12"/>
    <mergeCell ref="BS9:CG9"/>
    <mergeCell ref="DV12:DZ12"/>
    <mergeCell ref="CH9:CL9"/>
    <mergeCell ref="CM9:CQ9"/>
    <mergeCell ref="CR9:CV9"/>
    <mergeCell ref="CW9:DA9"/>
    <mergeCell ref="DL8:DP8"/>
    <mergeCell ref="DQ8:DU8"/>
    <mergeCell ref="DV8:DZ8"/>
    <mergeCell ref="CH8:CL8"/>
    <mergeCell ref="CM8:CQ8"/>
    <mergeCell ref="CR8:CV8"/>
    <mergeCell ref="CW8:DA8"/>
    <mergeCell ref="DB8:DF8"/>
    <mergeCell ref="DG8:DK8"/>
    <mergeCell ref="Q86:U86"/>
    <mergeCell ref="V86:Z86"/>
    <mergeCell ref="AA86:AE86"/>
    <mergeCell ref="AF86:AJ86"/>
    <mergeCell ref="AK86:AO86"/>
    <mergeCell ref="Q85:U85"/>
    <mergeCell ref="V85:Z85"/>
    <mergeCell ref="AA85:AE85"/>
    <mergeCell ref="AF85:AJ85"/>
    <mergeCell ref="AK85:AO85"/>
    <mergeCell ref="AP85:AT85"/>
    <mergeCell ref="AU85:AY85"/>
    <mergeCell ref="AZ85:BD85"/>
    <mergeCell ref="AP86:AT86"/>
    <mergeCell ref="AU86:AY86"/>
    <mergeCell ref="AZ86:BD86"/>
    <mergeCell ref="Q81:U81"/>
    <mergeCell ref="V81:Z81"/>
    <mergeCell ref="BS8:CG8"/>
    <mergeCell ref="AA81:AE81"/>
    <mergeCell ref="AF81:AJ81"/>
    <mergeCell ref="AK81:AO81"/>
    <mergeCell ref="AP81:AT81"/>
    <mergeCell ref="AU81:AY8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R16" zoomScale="70" zoomScaleNormal="85" zoomScaleSheetLayoutView="70" workbookViewId="0">
      <selection activeCell="CS27" sqref="CS27"/>
    </sheetView>
  </sheetViews>
  <sheetFormatPr defaultColWidth="0" defaultRowHeight="13.5" customHeight="1" zeroHeight="1"/>
  <cols>
    <col min="1" max="120" width="2.77734375" style="292" customWidth="1"/>
    <col min="121" max="121" width="0" style="291" hidden="1" customWidth="1"/>
    <col min="122" max="16384" width="9" style="291" hidden="1"/>
  </cols>
  <sheetData>
    <row r="1" spans="1:120" ht="13.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1"/>
    </row>
    <row r="17" spans="119:120" ht="13.2">
      <c r="DP17" s="291"/>
    </row>
    <row r="18" spans="119:120" ht="13.2"/>
    <row r="19" spans="119:120" ht="13.2"/>
    <row r="20" spans="119:120" ht="13.2">
      <c r="DO20" s="291"/>
      <c r="DP20" s="291"/>
    </row>
    <row r="21" spans="119:120" ht="13.2">
      <c r="DP21" s="291"/>
    </row>
    <row r="22" spans="119:120" ht="13.2"/>
    <row r="23" spans="119:120" ht="13.2">
      <c r="DO23" s="291"/>
      <c r="DP23" s="291"/>
    </row>
    <row r="24" spans="119:120" ht="13.2">
      <c r="DP24" s="291"/>
    </row>
    <row r="25" spans="119:120" ht="13.2">
      <c r="DP25" s="291"/>
    </row>
    <row r="26" spans="119:120" ht="13.2">
      <c r="DO26" s="291"/>
      <c r="DP26" s="291"/>
    </row>
    <row r="27" spans="119:120" ht="13.2"/>
    <row r="28" spans="119:120" ht="13.2">
      <c r="DO28" s="291"/>
      <c r="DP28" s="291"/>
    </row>
    <row r="29" spans="119:120" ht="13.2">
      <c r="DP29" s="291"/>
    </row>
    <row r="30" spans="119:120" ht="13.2"/>
    <row r="31" spans="119:120" ht="13.2">
      <c r="DO31" s="291"/>
      <c r="DP31" s="291"/>
    </row>
    <row r="32" spans="119:120" ht="13.2"/>
    <row r="33" spans="98:120" ht="13.2">
      <c r="DO33" s="291"/>
      <c r="DP33" s="291"/>
    </row>
    <row r="34" spans="98:120" ht="13.2">
      <c r="DM34" s="291"/>
    </row>
    <row r="35" spans="98:120" ht="13.2">
      <c r="CT35" s="291"/>
      <c r="CU35" s="291"/>
      <c r="CV35" s="291"/>
      <c r="CY35" s="291"/>
      <c r="CZ35" s="291"/>
      <c r="DA35" s="291"/>
      <c r="DD35" s="291"/>
      <c r="DE35" s="291"/>
      <c r="DF35" s="291"/>
      <c r="DI35" s="291"/>
      <c r="DJ35" s="291"/>
      <c r="DK35" s="291"/>
      <c r="DM35" s="291"/>
      <c r="DN35" s="291"/>
      <c r="DO35" s="291"/>
      <c r="DP35" s="291"/>
    </row>
    <row r="36" spans="98:120" ht="13.2"/>
    <row r="37" spans="98:120" ht="13.2">
      <c r="CW37" s="291"/>
      <c r="DB37" s="291"/>
      <c r="DG37" s="291"/>
      <c r="DL37" s="291"/>
      <c r="DP37" s="291"/>
    </row>
    <row r="38" spans="98:120" ht="13.2">
      <c r="CT38" s="291"/>
      <c r="CU38" s="291"/>
      <c r="CV38" s="291"/>
      <c r="CW38" s="291"/>
      <c r="CY38" s="291"/>
      <c r="CZ38" s="291"/>
      <c r="DA38" s="291"/>
      <c r="DB38" s="291"/>
      <c r="DD38" s="291"/>
      <c r="DE38" s="291"/>
      <c r="DF38" s="291"/>
      <c r="DG38" s="291"/>
      <c r="DI38" s="291"/>
      <c r="DJ38" s="291"/>
      <c r="DK38" s="291"/>
      <c r="DL38" s="291"/>
      <c r="DN38" s="291"/>
      <c r="DO38" s="291"/>
      <c r="DP38" s="291"/>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1"/>
      <c r="DO49" s="291"/>
      <c r="DP49" s="291"/>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1"/>
      <c r="CS63" s="291"/>
      <c r="CX63" s="291"/>
      <c r="DC63" s="291"/>
      <c r="DH63" s="291"/>
    </row>
    <row r="64" spans="22:120" ht="13.2">
      <c r="V64" s="291"/>
    </row>
    <row r="65" spans="15:120" ht="13.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c r="Q66" s="291"/>
      <c r="S66" s="291"/>
      <c r="U66" s="291"/>
      <c r="DM66" s="291"/>
    </row>
    <row r="67" spans="15:120" ht="13.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row r="69" spans="15:120" ht="13.2"/>
    <row r="70" spans="15:120" ht="13.2"/>
    <row r="71" spans="15:120" ht="13.2"/>
    <row r="72" spans="15:120" ht="13.2">
      <c r="DP72" s="291"/>
    </row>
    <row r="73" spans="15:120" ht="13.2">
      <c r="DP73" s="291"/>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1"/>
      <c r="CX96" s="291"/>
      <c r="DC96" s="291"/>
      <c r="DH96" s="291"/>
    </row>
    <row r="97" spans="24:120" ht="13.2">
      <c r="CS97" s="291"/>
      <c r="CX97" s="291"/>
      <c r="DC97" s="291"/>
      <c r="DH97" s="291"/>
      <c r="DP97" s="292" t="s">
        <v>531</v>
      </c>
    </row>
    <row r="98" spans="24:120" ht="13.2" hidden="1">
      <c r="CS98" s="291"/>
      <c r="CX98" s="291"/>
      <c r="DC98" s="291"/>
      <c r="DH98" s="291"/>
    </row>
    <row r="99" spans="24:120" ht="13.2"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2" hidden="1">
      <c r="CT103" s="291"/>
      <c r="CV103" s="291"/>
      <c r="CW103" s="291"/>
      <c r="CY103" s="291"/>
      <c r="DA103" s="291"/>
      <c r="DB103" s="291"/>
      <c r="DD103" s="291"/>
      <c r="DF103" s="291"/>
      <c r="DG103" s="291"/>
      <c r="DI103" s="291"/>
      <c r="DK103" s="291"/>
      <c r="DL103" s="291"/>
      <c r="DM103" s="291"/>
      <c r="DN103" s="291"/>
      <c r="DO103" s="291"/>
      <c r="DP103" s="291"/>
    </row>
    <row r="104" spans="24:120" ht="13.2" hidden="1">
      <c r="CV104" s="291"/>
      <c r="CW104" s="291"/>
      <c r="DA104" s="291"/>
      <c r="DB104" s="291"/>
      <c r="DF104" s="291"/>
      <c r="DG104" s="291"/>
      <c r="DK104" s="291"/>
      <c r="DL104" s="291"/>
      <c r="DN104" s="291"/>
      <c r="DO104" s="291"/>
      <c r="DP104" s="291"/>
    </row>
    <row r="105" spans="24:120" ht="12.75" hidden="1" customHeight="1"/>
  </sheetData>
  <sheetProtection algorithmName="SHA-512" hashValue="ghWt3FRVbnmbRX8VZLutEO5aMnntlmwHrnW6rgudalmqu55uZSkQVfZwpfvonBCE0FsMcMmJ6XlWPD/5+jQgHA==" saltValue="Lqb4LTgYk/Jd9DR0y9jQ/g=="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1" zoomScale="70" zoomScaleNormal="70" zoomScaleSheetLayoutView="55" workbookViewId="0"/>
  </sheetViews>
  <sheetFormatPr defaultColWidth="0" defaultRowHeight="13.5" customHeight="1" zeroHeight="1"/>
  <cols>
    <col min="1" max="116" width="2.6640625" style="292" customWidth="1"/>
    <col min="117" max="16384" width="9" style="291" hidden="1"/>
  </cols>
  <sheetData>
    <row r="1" spans="2:116" ht="13.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row r="3" spans="2:116" ht="13.2"/>
    <row r="4" spans="2:116" ht="13.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row r="20" spans="9:116" ht="13.2"/>
    <row r="21" spans="9:116" ht="13.2">
      <c r="DL21" s="291"/>
    </row>
    <row r="22" spans="9:116" ht="13.2">
      <c r="DI22" s="291"/>
      <c r="DJ22" s="291"/>
      <c r="DK22" s="291"/>
      <c r="DL22" s="291"/>
    </row>
    <row r="23" spans="9:116" ht="13.2">
      <c r="CY23" s="291"/>
      <c r="CZ23" s="291"/>
      <c r="DA23" s="291"/>
      <c r="DB23" s="291"/>
      <c r="DC23" s="291"/>
      <c r="DD23" s="291"/>
      <c r="DE23" s="291"/>
      <c r="DF23" s="291"/>
      <c r="DG23" s="291"/>
      <c r="DH23" s="291"/>
      <c r="DI23" s="291"/>
      <c r="DJ23" s="291"/>
      <c r="DK23" s="291"/>
      <c r="DL23" s="291"/>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1"/>
      <c r="DA35" s="291"/>
      <c r="DB35" s="291"/>
      <c r="DC35" s="291"/>
      <c r="DD35" s="291"/>
      <c r="DE35" s="291"/>
      <c r="DF35" s="291"/>
      <c r="DG35" s="291"/>
      <c r="DH35" s="291"/>
      <c r="DI35" s="291"/>
      <c r="DJ35" s="291"/>
      <c r="DK35" s="291"/>
      <c r="DL35" s="291"/>
    </row>
    <row r="36" spans="15:116" ht="13.2"/>
    <row r="37" spans="15:116" ht="13.2">
      <c r="DL37" s="291"/>
    </row>
    <row r="38" spans="15:116" ht="13.2">
      <c r="DI38" s="291"/>
      <c r="DJ38" s="291"/>
      <c r="DK38" s="291"/>
      <c r="DL38" s="291"/>
    </row>
    <row r="39" spans="15:116" ht="13.2"/>
    <row r="40" spans="15:116" ht="13.2"/>
    <row r="41" spans="15:116" ht="13.2"/>
    <row r="42" spans="15:116" ht="13.2"/>
    <row r="43" spans="15:116" ht="13.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c r="DL44" s="291"/>
    </row>
    <row r="45" spans="15:116" ht="13.2"/>
    <row r="46" spans="15:116" ht="13.2">
      <c r="DA46" s="291"/>
      <c r="DB46" s="291"/>
      <c r="DC46" s="291"/>
      <c r="DD46" s="291"/>
      <c r="DE46" s="291"/>
      <c r="DF46" s="291"/>
      <c r="DG46" s="291"/>
      <c r="DH46" s="291"/>
      <c r="DI46" s="291"/>
      <c r="DJ46" s="291"/>
      <c r="DK46" s="291"/>
      <c r="DL46" s="291"/>
    </row>
    <row r="47" spans="15:116" ht="13.2"/>
    <row r="48" spans="15:116" ht="13.2"/>
    <row r="49" spans="104:116" ht="13.2"/>
    <row r="50" spans="104:116" ht="13.2">
      <c r="CZ50" s="291"/>
      <c r="DA50" s="291"/>
      <c r="DB50" s="291"/>
      <c r="DC50" s="291"/>
      <c r="DD50" s="291"/>
      <c r="DE50" s="291"/>
      <c r="DF50" s="291"/>
      <c r="DG50" s="291"/>
      <c r="DH50" s="291"/>
      <c r="DI50" s="291"/>
      <c r="DJ50" s="291"/>
      <c r="DK50" s="291"/>
      <c r="DL50" s="291"/>
    </row>
    <row r="51" spans="104:116" ht="13.2"/>
    <row r="52" spans="104:116" ht="13.2"/>
    <row r="53" spans="104:116" ht="13.2">
      <c r="DL53" s="291"/>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1"/>
      <c r="DD67" s="291"/>
      <c r="DE67" s="291"/>
      <c r="DF67" s="291"/>
      <c r="DG67" s="291"/>
      <c r="DH67" s="291"/>
      <c r="DI67" s="291"/>
      <c r="DJ67" s="291"/>
      <c r="DK67" s="291"/>
      <c r="DL67" s="291"/>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5uPp+l2ui/omh1OcIwZm6n9cJyT4kVG1spztZWJHuao7GctSh2eik5//vFLhp0Ehwlcjv4wfujdEAqXy9ltxVA==" saltValue="VeeWqTR4yxQTaQTh41mqeg=="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c r="AS1" s="294"/>
      <c r="AT1" s="294"/>
    </row>
    <row r="2" spans="1:46" ht="13.2">
      <c r="AS2" s="294"/>
      <c r="AT2" s="294"/>
    </row>
    <row r="3" spans="1:46" ht="13.2">
      <c r="AS3" s="294"/>
      <c r="AT3" s="294"/>
    </row>
    <row r="4" spans="1:46" ht="13.2">
      <c r="AS4" s="294"/>
      <c r="AT4" s="294"/>
    </row>
    <row r="5" spans="1:46" ht="16.2">
      <c r="A5" s="295" t="s">
        <v>532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533</v>
      </c>
      <c r="AL6" s="299"/>
      <c r="AM6" s="299"/>
      <c r="AN6" s="299"/>
      <c r="AO6" s="294"/>
      <c r="AP6" s="294"/>
      <c r="AQ6" s="294"/>
      <c r="AR6" s="294"/>
    </row>
    <row r="7" spans="1:46" ht="13.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534</v>
      </c>
      <c r="AP7" s="304"/>
      <c r="AQ7" s="305" t="s">
        <v>535</v>
      </c>
      <c r="AR7" s="306"/>
    </row>
    <row r="8" spans="1:46" ht="13.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536</v>
      </c>
      <c r="AQ8" s="311" t="s">
        <v>537</v>
      </c>
      <c r="AR8" s="312" t="s">
        <v>538</v>
      </c>
    </row>
    <row r="9" spans="1:46" ht="13.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3" t="s">
        <v>539</v>
      </c>
      <c r="AL9" s="1184"/>
      <c r="AM9" s="1184"/>
      <c r="AN9" s="1185"/>
      <c r="AO9" s="313">
        <v>1621820</v>
      </c>
      <c r="AP9" s="313">
        <v>115309</v>
      </c>
      <c r="AQ9" s="314">
        <v>89061</v>
      </c>
      <c r="AR9" s="315">
        <v>29.5</v>
      </c>
    </row>
    <row r="10" spans="1:46" ht="13.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3" t="s">
        <v>540</v>
      </c>
      <c r="AL10" s="1184"/>
      <c r="AM10" s="1184"/>
      <c r="AN10" s="1185"/>
      <c r="AO10" s="316">
        <v>248036</v>
      </c>
      <c r="AP10" s="316">
        <v>17635</v>
      </c>
      <c r="AQ10" s="317">
        <v>10104</v>
      </c>
      <c r="AR10" s="318">
        <v>74.5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3" t="s">
        <v>541</v>
      </c>
      <c r="AL11" s="1184"/>
      <c r="AM11" s="1184"/>
      <c r="AN11" s="1185"/>
      <c r="AO11" s="316">
        <v>183013</v>
      </c>
      <c r="AP11" s="316">
        <v>13012</v>
      </c>
      <c r="AQ11" s="317">
        <v>14957</v>
      </c>
      <c r="AR11" s="318">
        <v>-13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3" t="s">
        <v>542</v>
      </c>
      <c r="AL12" s="1184"/>
      <c r="AM12" s="1184"/>
      <c r="AN12" s="1185"/>
      <c r="AO12" s="316" t="s">
        <v>543</v>
      </c>
      <c r="AP12" s="316" t="s">
        <v>543</v>
      </c>
      <c r="AQ12" s="317">
        <v>435</v>
      </c>
      <c r="AR12" s="318" t="s">
        <v>543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3" t="s">
        <v>544</v>
      </c>
      <c r="AL13" s="1184"/>
      <c r="AM13" s="1184"/>
      <c r="AN13" s="1185"/>
      <c r="AO13" s="316" t="s">
        <v>543</v>
      </c>
      <c r="AP13" s="316" t="s">
        <v>543</v>
      </c>
      <c r="AQ13" s="317" t="s">
        <v>543</v>
      </c>
      <c r="AR13" s="318" t="s">
        <v>543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3" t="s">
        <v>545</v>
      </c>
      <c r="AL14" s="1184"/>
      <c r="AM14" s="1184"/>
      <c r="AN14" s="1185"/>
      <c r="AO14" s="316">
        <v>47316</v>
      </c>
      <c r="AP14" s="316">
        <v>3364</v>
      </c>
      <c r="AQ14" s="317">
        <v>4008</v>
      </c>
      <c r="AR14" s="318">
        <v>-16.100000000000001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3" t="s">
        <v>546</v>
      </c>
      <c r="AL15" s="1184"/>
      <c r="AM15" s="1184"/>
      <c r="AN15" s="1185"/>
      <c r="AO15" s="316">
        <v>73609</v>
      </c>
      <c r="AP15" s="316">
        <v>5233</v>
      </c>
      <c r="AQ15" s="317">
        <v>2366</v>
      </c>
      <c r="AR15" s="318">
        <v>121.2</v>
      </c>
    </row>
    <row r="16" spans="1:46" ht="13.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547</v>
      </c>
      <c r="AL16" s="1187"/>
      <c r="AM16" s="1187"/>
      <c r="AN16" s="1188"/>
      <c r="AO16" s="316">
        <v>-118063</v>
      </c>
      <c r="AP16" s="316">
        <v>-8394</v>
      </c>
      <c r="AQ16" s="317">
        <v>-7825</v>
      </c>
      <c r="AR16" s="318">
        <v>7.3</v>
      </c>
    </row>
    <row r="17" spans="1:46" ht="13.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6" t="s">
        <v>185</v>
      </c>
      <c r="AL17" s="1187"/>
      <c r="AM17" s="1187"/>
      <c r="AN17" s="1188"/>
      <c r="AO17" s="316">
        <v>2055731</v>
      </c>
      <c r="AP17" s="316">
        <v>146159</v>
      </c>
      <c r="AQ17" s="317">
        <v>113106</v>
      </c>
      <c r="AR17" s="318">
        <v>29.2</v>
      </c>
    </row>
    <row r="18" spans="1:46" ht="13.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548</v>
      </c>
      <c r="AL19" s="294"/>
      <c r="AM19" s="294"/>
      <c r="AN19" s="294"/>
      <c r="AO19" s="294"/>
      <c r="AP19" s="294"/>
      <c r="AQ19" s="294"/>
      <c r="AR19" s="294"/>
    </row>
    <row r="20" spans="1:46" ht="13.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549</v>
      </c>
      <c r="AP20" s="324" t="s">
        <v>550</v>
      </c>
      <c r="AQ20" s="325" t="s">
        <v>551</v>
      </c>
      <c r="AR20" s="326"/>
    </row>
    <row r="21" spans="1:46" s="332" customFormat="1" ht="13.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8" t="s">
        <v>552</v>
      </c>
      <c r="AL21" s="1179"/>
      <c r="AM21" s="1179"/>
      <c r="AN21" s="1180"/>
      <c r="AO21" s="328">
        <v>14.15</v>
      </c>
      <c r="AP21" s="329">
        <v>10.59</v>
      </c>
      <c r="AQ21" s="330">
        <v>3.56</v>
      </c>
      <c r="AR21" s="299"/>
      <c r="AS21" s="331"/>
      <c r="AT21" s="327"/>
    </row>
    <row r="22" spans="1:46" s="332" customFormat="1" ht="13.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8" t="s">
        <v>553</v>
      </c>
      <c r="AL22" s="1179"/>
      <c r="AM22" s="1179"/>
      <c r="AN22" s="1180"/>
      <c r="AO22" s="333">
        <v>96</v>
      </c>
      <c r="AP22" s="334">
        <v>96.5</v>
      </c>
      <c r="AQ22" s="335">
        <v>-0.5</v>
      </c>
      <c r="AR22" s="319"/>
      <c r="AS22" s="331"/>
      <c r="AT22" s="327"/>
    </row>
    <row r="23" spans="1:46" s="332" customFormat="1" ht="13.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c r="A26" s="299" t="s">
        <v>554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c r="A27" s="340"/>
      <c r="AO27" s="294"/>
      <c r="AP27" s="294"/>
      <c r="AQ27" s="294"/>
      <c r="AR27" s="294"/>
      <c r="AS27" s="294"/>
      <c r="AT27" s="294"/>
    </row>
    <row r="28" spans="1:46" ht="16.2">
      <c r="A28" s="295" t="s">
        <v>555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556</v>
      </c>
      <c r="AL29" s="299"/>
      <c r="AM29" s="299"/>
      <c r="AN29" s="299"/>
      <c r="AO29" s="294"/>
      <c r="AP29" s="294"/>
      <c r="AQ29" s="294"/>
      <c r="AR29" s="294"/>
      <c r="AS29" s="342"/>
    </row>
    <row r="30" spans="1:46" ht="13.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534</v>
      </c>
      <c r="AP30" s="304"/>
      <c r="AQ30" s="305" t="s">
        <v>535</v>
      </c>
      <c r="AR30" s="306"/>
    </row>
    <row r="31" spans="1:46" ht="13.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536</v>
      </c>
      <c r="AQ31" s="311" t="s">
        <v>537</v>
      </c>
      <c r="AR31" s="312" t="s">
        <v>538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4" t="s">
        <v>557</v>
      </c>
      <c r="AL32" s="1195"/>
      <c r="AM32" s="1195"/>
      <c r="AN32" s="1196"/>
      <c r="AO32" s="343">
        <v>1261996</v>
      </c>
      <c r="AP32" s="343">
        <v>89726</v>
      </c>
      <c r="AQ32" s="344">
        <v>58419</v>
      </c>
      <c r="AR32" s="345">
        <v>53.6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4" t="s">
        <v>558</v>
      </c>
      <c r="AL33" s="1195"/>
      <c r="AM33" s="1195"/>
      <c r="AN33" s="1196"/>
      <c r="AO33" s="343" t="s">
        <v>543</v>
      </c>
      <c r="AP33" s="343" t="s">
        <v>543</v>
      </c>
      <c r="AQ33" s="344" t="s">
        <v>543</v>
      </c>
      <c r="AR33" s="345" t="s">
        <v>543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4" t="s">
        <v>559</v>
      </c>
      <c r="AL34" s="1195"/>
      <c r="AM34" s="1195"/>
      <c r="AN34" s="1196"/>
      <c r="AO34" s="343" t="s">
        <v>543</v>
      </c>
      <c r="AP34" s="343" t="s">
        <v>543</v>
      </c>
      <c r="AQ34" s="344" t="s">
        <v>543</v>
      </c>
      <c r="AR34" s="345" t="s">
        <v>543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4" t="s">
        <v>560</v>
      </c>
      <c r="AL35" s="1195"/>
      <c r="AM35" s="1195"/>
      <c r="AN35" s="1196"/>
      <c r="AO35" s="343">
        <v>473565</v>
      </c>
      <c r="AP35" s="343">
        <v>33670</v>
      </c>
      <c r="AQ35" s="344">
        <v>22315</v>
      </c>
      <c r="AR35" s="345">
        <v>50.9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4" t="s">
        <v>561</v>
      </c>
      <c r="AL36" s="1195"/>
      <c r="AM36" s="1195"/>
      <c r="AN36" s="1196"/>
      <c r="AO36" s="343">
        <v>115675</v>
      </c>
      <c r="AP36" s="343">
        <v>8224</v>
      </c>
      <c r="AQ36" s="344">
        <v>3809</v>
      </c>
      <c r="AR36" s="345">
        <v>115.9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4" t="s">
        <v>562</v>
      </c>
      <c r="AL37" s="1195"/>
      <c r="AM37" s="1195"/>
      <c r="AN37" s="1196"/>
      <c r="AO37" s="343">
        <v>12432</v>
      </c>
      <c r="AP37" s="343">
        <v>884</v>
      </c>
      <c r="AQ37" s="344">
        <v>857</v>
      </c>
      <c r="AR37" s="345">
        <v>3.2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7" t="s">
        <v>563</v>
      </c>
      <c r="AL38" s="1198"/>
      <c r="AM38" s="1198"/>
      <c r="AN38" s="1199"/>
      <c r="AO38" s="346" t="s">
        <v>543</v>
      </c>
      <c r="AP38" s="346" t="s">
        <v>543</v>
      </c>
      <c r="AQ38" s="347">
        <v>5</v>
      </c>
      <c r="AR38" s="335" t="s">
        <v>543</v>
      </c>
      <c r="AS38" s="342"/>
    </row>
    <row r="39" spans="1:46" ht="13.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7" t="s">
        <v>564</v>
      </c>
      <c r="AL39" s="1198"/>
      <c r="AM39" s="1198"/>
      <c r="AN39" s="1199"/>
      <c r="AO39" s="343">
        <v>-29391</v>
      </c>
      <c r="AP39" s="343">
        <v>-2090</v>
      </c>
      <c r="AQ39" s="344">
        <v>-1465</v>
      </c>
      <c r="AR39" s="345">
        <v>42.7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4" t="s">
        <v>565</v>
      </c>
      <c r="AL40" s="1195"/>
      <c r="AM40" s="1195"/>
      <c r="AN40" s="1196"/>
      <c r="AO40" s="343">
        <v>-1317123</v>
      </c>
      <c r="AP40" s="343">
        <v>-93645</v>
      </c>
      <c r="AQ40" s="344">
        <v>-56668</v>
      </c>
      <c r="AR40" s="345">
        <v>65.3</v>
      </c>
      <c r="AS40" s="342"/>
    </row>
    <row r="41" spans="1:46" ht="13.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0" t="s">
        <v>299</v>
      </c>
      <c r="AL41" s="1201"/>
      <c r="AM41" s="1201"/>
      <c r="AN41" s="1202"/>
      <c r="AO41" s="343">
        <v>517154</v>
      </c>
      <c r="AP41" s="343">
        <v>36769</v>
      </c>
      <c r="AQ41" s="344">
        <v>27273</v>
      </c>
      <c r="AR41" s="345">
        <v>34.799999999999997</v>
      </c>
      <c r="AS41" s="342"/>
    </row>
    <row r="42" spans="1:46" ht="13.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566</v>
      </c>
      <c r="AL42" s="294"/>
      <c r="AM42" s="294"/>
      <c r="AN42" s="294"/>
      <c r="AO42" s="294"/>
      <c r="AP42" s="294"/>
      <c r="AQ42" s="319"/>
      <c r="AR42" s="319"/>
      <c r="AS42" s="342"/>
    </row>
    <row r="43" spans="1:46" ht="13.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9" t="s">
        <v>534</v>
      </c>
      <c r="AN49" s="1191" t="s">
        <v>569</v>
      </c>
      <c r="AO49" s="1192"/>
      <c r="AP49" s="1192"/>
      <c r="AQ49" s="1192"/>
      <c r="AR49" s="1193"/>
    </row>
    <row r="50" spans="1:44" ht="13.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0"/>
      <c r="AN50" s="359" t="s">
        <v>570</v>
      </c>
      <c r="AO50" s="360" t="s">
        <v>571</v>
      </c>
      <c r="AP50" s="361" t="s">
        <v>572</v>
      </c>
      <c r="AQ50" s="362" t="s">
        <v>573</v>
      </c>
      <c r="AR50" s="363" t="s">
        <v>574</v>
      </c>
    </row>
    <row r="51" spans="1:44" ht="13.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575</v>
      </c>
      <c r="AL51" s="356"/>
      <c r="AM51" s="364">
        <v>1012501</v>
      </c>
      <c r="AN51" s="365">
        <v>66572</v>
      </c>
      <c r="AO51" s="366">
        <v>19.899999999999999</v>
      </c>
      <c r="AP51" s="367">
        <v>106092</v>
      </c>
      <c r="AQ51" s="368">
        <v>21.2</v>
      </c>
      <c r="AR51" s="369">
        <v>-1.3</v>
      </c>
    </row>
    <row r="52" spans="1:44" ht="13.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576</v>
      </c>
      <c r="AM52" s="372">
        <v>699813</v>
      </c>
      <c r="AN52" s="373">
        <v>46013</v>
      </c>
      <c r="AO52" s="374">
        <v>17.899999999999999</v>
      </c>
      <c r="AP52" s="375">
        <v>44299</v>
      </c>
      <c r="AQ52" s="376">
        <v>0.7</v>
      </c>
      <c r="AR52" s="377">
        <v>17.2</v>
      </c>
    </row>
    <row r="53" spans="1:44" ht="13.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577</v>
      </c>
      <c r="AL53" s="356"/>
      <c r="AM53" s="364">
        <v>1144871</v>
      </c>
      <c r="AN53" s="365">
        <v>76575</v>
      </c>
      <c r="AO53" s="366">
        <v>15</v>
      </c>
      <c r="AP53" s="367">
        <v>78903</v>
      </c>
      <c r="AQ53" s="368">
        <v>-25.6</v>
      </c>
      <c r="AR53" s="369">
        <v>40.6</v>
      </c>
    </row>
    <row r="54" spans="1:44" ht="13.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576</v>
      </c>
      <c r="AM54" s="372">
        <v>639444</v>
      </c>
      <c r="AN54" s="373">
        <v>42769</v>
      </c>
      <c r="AO54" s="374">
        <v>-7.1</v>
      </c>
      <c r="AP54" s="375">
        <v>49201</v>
      </c>
      <c r="AQ54" s="376">
        <v>11.1</v>
      </c>
      <c r="AR54" s="377">
        <v>-18.2</v>
      </c>
    </row>
    <row r="55" spans="1:44" ht="13.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578</v>
      </c>
      <c r="AL55" s="356"/>
      <c r="AM55" s="364">
        <v>1124479</v>
      </c>
      <c r="AN55" s="365">
        <v>76908</v>
      </c>
      <c r="AO55" s="366">
        <v>0.4</v>
      </c>
      <c r="AP55" s="367">
        <v>82993</v>
      </c>
      <c r="AQ55" s="368">
        <v>5.2</v>
      </c>
      <c r="AR55" s="369">
        <v>-4.8</v>
      </c>
    </row>
    <row r="56" spans="1:44" ht="13.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576</v>
      </c>
      <c r="AM56" s="372">
        <v>611817</v>
      </c>
      <c r="AN56" s="373">
        <v>41845</v>
      </c>
      <c r="AO56" s="374">
        <v>-2.2000000000000002</v>
      </c>
      <c r="AP56" s="375">
        <v>46787</v>
      </c>
      <c r="AQ56" s="376">
        <v>-4.9000000000000004</v>
      </c>
      <c r="AR56" s="377">
        <v>2.7</v>
      </c>
    </row>
    <row r="57" spans="1:44" ht="13.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579</v>
      </c>
      <c r="AL57" s="356"/>
      <c r="AM57" s="364">
        <v>1463149</v>
      </c>
      <c r="AN57" s="365">
        <v>101692</v>
      </c>
      <c r="AO57" s="366">
        <v>32.200000000000003</v>
      </c>
      <c r="AP57" s="367">
        <v>108252</v>
      </c>
      <c r="AQ57" s="368">
        <v>30.4</v>
      </c>
      <c r="AR57" s="369">
        <v>1.8</v>
      </c>
    </row>
    <row r="58" spans="1:44" ht="13.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576</v>
      </c>
      <c r="AM58" s="372">
        <v>1161252</v>
      </c>
      <c r="AN58" s="373">
        <v>80710</v>
      </c>
      <c r="AO58" s="374">
        <v>92.9</v>
      </c>
      <c r="AP58" s="375">
        <v>50321</v>
      </c>
      <c r="AQ58" s="376">
        <v>7.6</v>
      </c>
      <c r="AR58" s="377">
        <v>85.3</v>
      </c>
    </row>
    <row r="59" spans="1:44" ht="13.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580</v>
      </c>
      <c r="AL59" s="356"/>
      <c r="AM59" s="364">
        <v>1405170</v>
      </c>
      <c r="AN59" s="365">
        <v>99905</v>
      </c>
      <c r="AO59" s="366">
        <v>-1.8</v>
      </c>
      <c r="AP59" s="367">
        <v>93492</v>
      </c>
      <c r="AQ59" s="368">
        <v>-13.6</v>
      </c>
      <c r="AR59" s="369">
        <v>11.8</v>
      </c>
    </row>
    <row r="60" spans="1:44" ht="13.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576</v>
      </c>
      <c r="AM60" s="372">
        <v>1012269</v>
      </c>
      <c r="AN60" s="373">
        <v>71971</v>
      </c>
      <c r="AO60" s="374">
        <v>-10.8</v>
      </c>
      <c r="AP60" s="375">
        <v>53316</v>
      </c>
      <c r="AQ60" s="376">
        <v>6</v>
      </c>
      <c r="AR60" s="377">
        <v>-16.8</v>
      </c>
    </row>
    <row r="61" spans="1:44" ht="13.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581</v>
      </c>
      <c r="AL61" s="378"/>
      <c r="AM61" s="379">
        <v>1230034</v>
      </c>
      <c r="AN61" s="380">
        <v>84330</v>
      </c>
      <c r="AO61" s="381">
        <v>13.1</v>
      </c>
      <c r="AP61" s="382">
        <v>93946</v>
      </c>
      <c r="AQ61" s="383">
        <v>3.5</v>
      </c>
      <c r="AR61" s="369">
        <v>9.6</v>
      </c>
    </row>
    <row r="62" spans="1:44" ht="13.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576</v>
      </c>
      <c r="AM62" s="372">
        <v>824919</v>
      </c>
      <c r="AN62" s="373">
        <v>56662</v>
      </c>
      <c r="AO62" s="374">
        <v>18.100000000000001</v>
      </c>
      <c r="AP62" s="375">
        <v>48785</v>
      </c>
      <c r="AQ62" s="376">
        <v>4.0999999999999996</v>
      </c>
      <c r="AR62" s="377">
        <v>14</v>
      </c>
    </row>
    <row r="63" spans="1:44" ht="13.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2" hidden="1">
      <c r="AK70" s="294"/>
      <c r="AL70" s="294"/>
      <c r="AM70" s="294"/>
      <c r="AN70" s="294"/>
      <c r="AO70" s="294"/>
      <c r="AP70" s="294"/>
      <c r="AQ70" s="294"/>
      <c r="AR70" s="294"/>
    </row>
    <row r="71" spans="1:46" ht="13.2" hidden="1">
      <c r="AK71" s="294"/>
      <c r="AL71" s="294"/>
      <c r="AM71" s="294"/>
      <c r="AN71" s="294"/>
      <c r="AO71" s="294"/>
      <c r="AP71" s="294"/>
      <c r="AQ71" s="294"/>
      <c r="AR71" s="294"/>
    </row>
    <row r="72" spans="1:46" ht="13.2" hidden="1">
      <c r="AK72" s="294"/>
      <c r="AL72" s="294"/>
      <c r="AM72" s="294"/>
      <c r="AN72" s="294"/>
      <c r="AO72" s="294"/>
      <c r="AP72" s="294"/>
      <c r="AQ72" s="294"/>
      <c r="AR72" s="294"/>
    </row>
    <row r="73" spans="1:46" ht="13.2" hidden="1">
      <c r="AK73" s="294"/>
      <c r="AL73" s="294"/>
      <c r="AM73" s="294"/>
      <c r="AN73" s="294"/>
      <c r="AO73" s="294"/>
      <c r="AP73" s="294"/>
      <c r="AQ73" s="294"/>
      <c r="AR73" s="294"/>
    </row>
    <row r="74" spans="1:46" ht="13.2" hidden="1"/>
  </sheetData>
  <sheetProtection algorithmName="SHA-512" hashValue="P4IpfMe+FeXDra8a4NNZ6crzLVlhTOczVnMuXfFQOVl9x9P4/GShiOovFwyuCjOtMRRdP0HyYwik2nLS7se8gQ==" saltValue="dGyyZbRHV/HcM18AqN5c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0" zoomScaleNormal="70" zoomScaleSheetLayoutView="55" workbookViewId="0">
      <selection activeCell="AD87" sqref="AD87"/>
    </sheetView>
  </sheetViews>
  <sheetFormatPr defaultColWidth="0" defaultRowHeight="13.5" customHeight="1" zeroHeight="1"/>
  <cols>
    <col min="1" max="125" width="2.441406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c r="B2" s="291"/>
      <c r="DG2" s="291"/>
    </row>
    <row r="3" spans="2:125" ht="13.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row r="5" spans="2:125" ht="13.2"/>
    <row r="6" spans="2:125" ht="13.2"/>
    <row r="7" spans="2:125" ht="13.2"/>
    <row r="8" spans="2:125" ht="13.2"/>
    <row r="9" spans="2:125" ht="13.2">
      <c r="DU9" s="291"/>
    </row>
    <row r="10" spans="2:125" ht="13.2"/>
    <row r="11" spans="2:125" ht="13.2"/>
    <row r="12" spans="2:125" ht="13.2"/>
    <row r="13" spans="2:125" ht="13.2"/>
    <row r="14" spans="2:125" ht="13.2"/>
    <row r="15" spans="2:125" ht="13.2"/>
    <row r="16" spans="2:125" ht="13.2"/>
    <row r="17" spans="125:125" ht="13.2">
      <c r="DU17" s="291"/>
    </row>
    <row r="18" spans="125:125" ht="13.2"/>
    <row r="19" spans="125:125" ht="13.2"/>
    <row r="20" spans="125:125" ht="13.2">
      <c r="DU20" s="291"/>
    </row>
    <row r="21" spans="125:125" ht="13.2">
      <c r="DU21" s="291"/>
    </row>
    <row r="22" spans="125:125" ht="13.2"/>
    <row r="23" spans="125:125" ht="13.2"/>
    <row r="24" spans="125:125" ht="13.2"/>
    <row r="25" spans="125:125" ht="13.2"/>
    <row r="26" spans="125:125" ht="13.2"/>
    <row r="27" spans="125:125" ht="13.2"/>
    <row r="28" spans="125:125" ht="13.2">
      <c r="DU28" s="291"/>
    </row>
    <row r="29" spans="125:125" ht="13.2"/>
    <row r="30" spans="125:125" ht="13.2"/>
    <row r="31" spans="125:125" ht="13.2"/>
    <row r="32" spans="125:125" ht="13.2"/>
    <row r="33" spans="2:125" ht="13.2">
      <c r="B33" s="291"/>
      <c r="G33" s="291"/>
      <c r="I33" s="291"/>
    </row>
    <row r="34" spans="2:125" ht="13.2">
      <c r="C34" s="291"/>
      <c r="P34" s="291"/>
      <c r="DE34" s="291"/>
      <c r="DH34" s="291"/>
    </row>
    <row r="35" spans="2:125" ht="13.2">
      <c r="D35" s="291"/>
      <c r="E35" s="291"/>
      <c r="DG35" s="291"/>
      <c r="DJ35" s="291"/>
      <c r="DP35" s="291"/>
      <c r="DQ35" s="291"/>
      <c r="DR35" s="291"/>
      <c r="DS35" s="291"/>
      <c r="DT35" s="291"/>
      <c r="DU35" s="291"/>
    </row>
    <row r="36" spans="2:125" ht="13.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c r="DU37" s="291"/>
    </row>
    <row r="38" spans="2:125" ht="13.2">
      <c r="DT38" s="291"/>
      <c r="DU38" s="291"/>
    </row>
    <row r="39" spans="2:125" ht="13.2"/>
    <row r="40" spans="2:125" ht="13.2">
      <c r="DH40" s="291"/>
    </row>
    <row r="41" spans="2:125" ht="13.2">
      <c r="DE41" s="291"/>
    </row>
    <row r="42" spans="2:125" ht="13.2">
      <c r="DG42" s="291"/>
      <c r="DJ42" s="291"/>
    </row>
    <row r="43" spans="2:125" ht="13.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c r="DU44" s="291"/>
    </row>
    <row r="45" spans="2:125" ht="13.2"/>
    <row r="46" spans="2:125" ht="13.2"/>
    <row r="47" spans="2:125" ht="13.2"/>
    <row r="48" spans="2:125" ht="13.2">
      <c r="DT48" s="291"/>
      <c r="DU48" s="291"/>
    </row>
    <row r="49" spans="120:125" ht="13.2">
      <c r="DU49" s="291"/>
    </row>
    <row r="50" spans="120:125" ht="13.2">
      <c r="DU50" s="291"/>
    </row>
    <row r="51" spans="120:125" ht="13.2">
      <c r="DP51" s="291"/>
      <c r="DQ51" s="291"/>
      <c r="DR51" s="291"/>
      <c r="DS51" s="291"/>
      <c r="DT51" s="291"/>
      <c r="DU51" s="291"/>
    </row>
    <row r="52" spans="120:125" ht="13.2"/>
    <row r="53" spans="120:125" ht="13.2"/>
    <row r="54" spans="120:125" ht="13.2">
      <c r="DU54" s="291"/>
    </row>
    <row r="55" spans="120:125" ht="13.2"/>
    <row r="56" spans="120:125" ht="13.2"/>
    <row r="57" spans="120:125" ht="13.2"/>
    <row r="58" spans="120:125" ht="13.2">
      <c r="DU58" s="291"/>
    </row>
    <row r="59" spans="120:125" ht="13.2"/>
    <row r="60" spans="120:125" ht="13.2"/>
    <row r="61" spans="120:125" ht="13.2"/>
    <row r="62" spans="120:125" ht="13.2"/>
    <row r="63" spans="120:125" ht="13.2">
      <c r="DU63" s="291"/>
    </row>
    <row r="64" spans="120:125" ht="13.2">
      <c r="DT64" s="291"/>
      <c r="DU64" s="291"/>
    </row>
    <row r="65" spans="123:125" ht="13.2"/>
    <row r="66" spans="123:125" ht="13.2"/>
    <row r="67" spans="123:125" ht="13.2"/>
    <row r="68" spans="123:125" ht="13.2"/>
    <row r="69" spans="123:125" ht="13.2">
      <c r="DS69" s="291"/>
      <c r="DT69" s="291"/>
      <c r="DU69" s="291"/>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1"/>
    </row>
    <row r="83" spans="116:125" ht="13.2">
      <c r="DM83" s="291"/>
      <c r="DN83" s="291"/>
      <c r="DO83" s="291"/>
      <c r="DP83" s="291"/>
      <c r="DQ83" s="291"/>
      <c r="DR83" s="291"/>
      <c r="DS83" s="291"/>
      <c r="DT83" s="291"/>
      <c r="DU83" s="291"/>
    </row>
    <row r="84" spans="116:125" ht="13.2"/>
    <row r="85" spans="116:125" ht="13.2"/>
    <row r="86" spans="116:125" ht="13.2"/>
    <row r="87" spans="116:125" ht="13.2"/>
    <row r="88" spans="116:125" ht="13.2">
      <c r="DU88" s="291"/>
    </row>
    <row r="89" spans="116:125" ht="13.2"/>
    <row r="90" spans="116:125" ht="13.2"/>
    <row r="91" spans="116:125" ht="13.2"/>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583</v>
      </c>
    </row>
    <row r="120" spans="125:125" ht="13.5" hidden="1" customHeight="1"/>
    <row r="121" spans="125:125" ht="13.5" hidden="1" customHeight="1">
      <c r="DU121" s="291"/>
    </row>
  </sheetData>
  <sheetProtection algorithmName="SHA-512" hashValue="eDGiozbBvN9xFHI6GzBrYqj6xJB8BRtPNn1XNkrtIeiq2qH/bfkEy2wyT1FGf1IzJ5xhI3/JYvT0/1NAqx5E8w==" saltValue="foToOcSjD1xRC1G1dM48Zg=="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8" zoomScale="70" zoomScaleNormal="70" zoomScaleSheetLayoutView="55" workbookViewId="0">
      <selection activeCell="AE95" sqref="AE95"/>
    </sheetView>
  </sheetViews>
  <sheetFormatPr defaultColWidth="0" defaultRowHeight="13.5" customHeight="1" zeroHeight="1"/>
  <cols>
    <col min="1" max="125" width="2.441406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c r="B2" s="291"/>
      <c r="T2" s="291"/>
    </row>
    <row r="3" spans="1:125"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1"/>
      <c r="G33" s="291"/>
      <c r="I33" s="291"/>
    </row>
    <row r="34" spans="2:125" ht="13.2">
      <c r="C34" s="291"/>
      <c r="P34" s="291"/>
      <c r="R34" s="291"/>
      <c r="U34" s="291"/>
    </row>
    <row r="35" spans="2:125" ht="13.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c r="F36" s="291"/>
      <c r="H36" s="291"/>
      <c r="J36" s="291"/>
      <c r="K36" s="291"/>
      <c r="L36" s="291"/>
      <c r="M36" s="291"/>
      <c r="N36" s="291"/>
      <c r="O36" s="291"/>
      <c r="Q36" s="291"/>
      <c r="S36" s="291"/>
      <c r="V36" s="291"/>
    </row>
    <row r="37" spans="2:125" ht="13.2"/>
    <row r="38" spans="2:125" ht="13.2"/>
    <row r="39" spans="2:125" ht="13.2"/>
    <row r="40" spans="2:125" ht="13.2">
      <c r="U40" s="291"/>
    </row>
    <row r="41" spans="2:125" ht="13.2">
      <c r="R41" s="291"/>
    </row>
    <row r="42" spans="2:125" ht="13.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c r="Q43" s="291"/>
      <c r="S43" s="291"/>
      <c r="V43" s="291"/>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584</v>
      </c>
    </row>
  </sheetData>
  <sheetProtection algorithmName="SHA-512" hashValue="ioL5N0Y5oNPAXan1nWqAZNp0OPBFyukW0Ry58/fIgcDl7L5p0HBbXP/ZpzwKaojp89ajUyogJiZcTRbBNeBchg==" saltValue="12HbPMmQNkKEb9DD3Gl+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election activeCell="K45" sqref="K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585</v>
      </c>
      <c r="G46" s="8" t="s">
        <v>586</v>
      </c>
      <c r="H46" s="8" t="s">
        <v>587</v>
      </c>
      <c r="I46" s="8" t="s">
        <v>588</v>
      </c>
      <c r="J46" s="9" t="s">
        <v>589</v>
      </c>
    </row>
    <row r="47" spans="2:10" ht="57.75" customHeight="1">
      <c r="B47" s="10"/>
      <c r="C47" s="1203" t="s">
        <v>3</v>
      </c>
      <c r="D47" s="1203"/>
      <c r="E47" s="1204"/>
      <c r="F47" s="11">
        <v>43.78</v>
      </c>
      <c r="G47" s="12">
        <v>46.11</v>
      </c>
      <c r="H47" s="12">
        <v>47.49</v>
      </c>
      <c r="I47" s="12">
        <v>48.54</v>
      </c>
      <c r="J47" s="13">
        <v>49.6</v>
      </c>
    </row>
    <row r="48" spans="2:10" ht="57.75" customHeight="1">
      <c r="B48" s="14"/>
      <c r="C48" s="1205" t="s">
        <v>4</v>
      </c>
      <c r="D48" s="1205"/>
      <c r="E48" s="1206"/>
      <c r="F48" s="15">
        <v>10.47</v>
      </c>
      <c r="G48" s="16">
        <v>10.3</v>
      </c>
      <c r="H48" s="16">
        <v>9.52</v>
      </c>
      <c r="I48" s="16">
        <v>10.23</v>
      </c>
      <c r="J48" s="17">
        <v>8.3000000000000007</v>
      </c>
    </row>
    <row r="49" spans="2:10" ht="57.75" customHeight="1" thickBot="1">
      <c r="B49" s="18"/>
      <c r="C49" s="1207" t="s">
        <v>5</v>
      </c>
      <c r="D49" s="1207"/>
      <c r="E49" s="1208"/>
      <c r="F49" s="19">
        <v>2.02</v>
      </c>
      <c r="G49" s="20">
        <v>0.19</v>
      </c>
      <c r="H49" s="20" t="s">
        <v>590</v>
      </c>
      <c r="I49" s="20" t="s">
        <v>591</v>
      </c>
      <c r="J49" s="21" t="s">
        <v>592</v>
      </c>
    </row>
    <row r="50" spans="2:10" ht="13.5" customHeight="1"/>
  </sheetData>
  <sheetProtection algorithmName="SHA-512" hashValue="0wy5xfspl3JOD1R8/HkoEn89yHVgW5XkTLqrua1FAbrprtCBEff8c2nynOtLUZX0AwjZ4k7h8XjeMIYuoDz3yA==" saltValue="bpr6vvTs3JzCFRfcTnVQ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2021-10-15T05:45:12Z</dcterms:modified>
</cp:coreProperties>
</file>